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sandneskommune.sharepoint.com/sites/Rapportering2019/Shared Documents/Rapportering 2021/2. Perioderapport 2021/Saksframlegg og vedlegg/"/>
    </mc:Choice>
  </mc:AlternateContent>
  <xr:revisionPtr revIDLastSave="696" documentId="13_ncr:1_{80BCB1BD-42E2-4DD1-B71A-D1D844A59211}" xr6:coauthVersionLast="47" xr6:coauthVersionMax="47" xr10:uidLastSave="{28FAFA9D-B4AC-4609-8EA0-6949C036697E}"/>
  <bookViews>
    <workbookView xWindow="-120" yWindow="-120" windowWidth="29040" windowHeight="15840" activeTab="2" xr2:uid="{00000000-000D-0000-FFFF-FFFF00000000}"/>
  </bookViews>
  <sheets>
    <sheet name="Skjema" sheetId="2" r:id="rId1"/>
    <sheet name="Mal" sheetId="1" r:id="rId2"/>
    <sheet name="Ark1" sheetId="4" r:id="rId3"/>
  </sheets>
  <definedNames>
    <definedName name="_xlnm._FilterDatabase" localSheetId="0" hidden="1">Skjema!$B$15:$J$67</definedName>
    <definedName name="budsjendr_1_0_2005_20050927" localSheetId="1">Mal!$A$1:$AB$2405</definedName>
    <definedName name="_xlnm.Print_Area" localSheetId="0">Skjema!$B$2:$J$67</definedName>
    <definedName name="_xlnm.Print_Titles" localSheetId="0">Skjema!$4:$15</definedName>
  </definedNames>
  <calcPr calcId="191029" iterate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N4" i="1"/>
  <c r="AA4" i="1"/>
  <c r="AB4" i="1"/>
  <c r="C5" i="1"/>
  <c r="D5" i="1"/>
  <c r="E5" i="1"/>
  <c r="F5" i="1"/>
  <c r="G5" i="1"/>
  <c r="N5" i="1"/>
  <c r="AA5" i="1"/>
  <c r="AB5" i="1"/>
  <c r="C6" i="1"/>
  <c r="D6" i="1"/>
  <c r="E6" i="1"/>
  <c r="F6" i="1"/>
  <c r="G6" i="1"/>
  <c r="N6" i="1"/>
  <c r="AA6" i="1"/>
  <c r="AB6" i="1"/>
  <c r="C7" i="1"/>
  <c r="D7" i="1"/>
  <c r="E7" i="1"/>
  <c r="F7" i="1"/>
  <c r="G7" i="1"/>
  <c r="N7" i="1"/>
  <c r="AA7" i="1"/>
  <c r="AB7" i="1"/>
  <c r="C8" i="1"/>
  <c r="D8" i="1"/>
  <c r="E8" i="1"/>
  <c r="F8" i="1"/>
  <c r="G8" i="1"/>
  <c r="N8" i="1"/>
  <c r="AA8" i="1"/>
  <c r="AB8" i="1"/>
  <c r="C9" i="1"/>
  <c r="D9" i="1"/>
  <c r="E9" i="1"/>
  <c r="F9" i="1"/>
  <c r="G9" i="1"/>
  <c r="N9" i="1"/>
  <c r="AA9" i="1"/>
  <c r="AB9" i="1"/>
  <c r="C10" i="1"/>
  <c r="D10" i="1"/>
  <c r="E10" i="1"/>
  <c r="F10" i="1"/>
  <c r="G10" i="1"/>
  <c r="N10" i="1"/>
  <c r="AA10" i="1"/>
  <c r="AB10" i="1"/>
  <c r="C11" i="1"/>
  <c r="D11" i="1"/>
  <c r="E11" i="1"/>
  <c r="F11" i="1"/>
  <c r="G11" i="1"/>
  <c r="N11" i="1"/>
  <c r="AA11" i="1"/>
  <c r="AB11" i="1"/>
  <c r="C12" i="1"/>
  <c r="D12" i="1"/>
  <c r="E12" i="1"/>
  <c r="F12" i="1"/>
  <c r="G12" i="1"/>
  <c r="N12" i="1"/>
  <c r="AA12" i="1"/>
  <c r="AB12" i="1"/>
  <c r="C13" i="1"/>
  <c r="D13" i="1"/>
  <c r="E13" i="1"/>
  <c r="F13" i="1"/>
  <c r="G13" i="1"/>
  <c r="N13" i="1"/>
  <c r="AA13" i="1"/>
  <c r="AB13" i="1"/>
  <c r="C14" i="1"/>
  <c r="D14" i="1"/>
  <c r="E14" i="1"/>
  <c r="F14" i="1"/>
  <c r="G14" i="1"/>
  <c r="N14" i="1"/>
  <c r="AA14" i="1"/>
  <c r="AB14" i="1"/>
  <c r="C15" i="1"/>
  <c r="D15" i="1"/>
  <c r="E15" i="1"/>
  <c r="F15" i="1"/>
  <c r="G15" i="1"/>
  <c r="N15" i="1"/>
  <c r="AA15" i="1"/>
  <c r="AB15" i="1"/>
  <c r="C16" i="1"/>
  <c r="D16" i="1"/>
  <c r="E16" i="1"/>
  <c r="F16" i="1"/>
  <c r="G16" i="1"/>
  <c r="N16" i="1"/>
  <c r="AA16" i="1"/>
  <c r="AB16" i="1"/>
  <c r="C17" i="1"/>
  <c r="D17" i="1"/>
  <c r="E17" i="1"/>
  <c r="F17" i="1"/>
  <c r="G17" i="1"/>
  <c r="N17" i="1"/>
  <c r="AA17" i="1"/>
  <c r="AB17" i="1"/>
  <c r="C18" i="1"/>
  <c r="D18" i="1"/>
  <c r="E18" i="1"/>
  <c r="F18" i="1"/>
  <c r="G18" i="1"/>
  <c r="N18" i="1"/>
  <c r="AA18" i="1"/>
  <c r="AB18" i="1"/>
  <c r="C19" i="1"/>
  <c r="D19" i="1"/>
  <c r="E19" i="1"/>
  <c r="F19" i="1"/>
  <c r="G19" i="1"/>
  <c r="N19" i="1"/>
  <c r="AA19" i="1"/>
  <c r="AB19" i="1"/>
  <c r="C20" i="1"/>
  <c r="D20" i="1"/>
  <c r="E20" i="1"/>
  <c r="F20" i="1"/>
  <c r="G20" i="1"/>
  <c r="N20" i="1"/>
  <c r="AA20" i="1"/>
  <c r="AB20" i="1"/>
  <c r="C21" i="1"/>
  <c r="D21" i="1"/>
  <c r="E21" i="1"/>
  <c r="F21" i="1"/>
  <c r="G21" i="1"/>
  <c r="N21" i="1"/>
  <c r="AA21" i="1"/>
  <c r="AB21" i="1"/>
  <c r="C22" i="1"/>
  <c r="D22" i="1"/>
  <c r="E22" i="1"/>
  <c r="F22" i="1"/>
  <c r="G22" i="1"/>
  <c r="N22" i="1"/>
  <c r="AA22" i="1"/>
  <c r="AB22" i="1"/>
  <c r="C23" i="1"/>
  <c r="D23" i="1"/>
  <c r="E23" i="1"/>
  <c r="F23" i="1"/>
  <c r="G23" i="1"/>
  <c r="N23" i="1"/>
  <c r="AA23" i="1"/>
  <c r="AB23" i="1"/>
  <c r="C24" i="1"/>
  <c r="D24" i="1"/>
  <c r="E24" i="1"/>
  <c r="F24" i="1"/>
  <c r="G24" i="1"/>
  <c r="N24" i="1"/>
  <c r="AA24" i="1"/>
  <c r="AB24" i="1"/>
  <c r="C25" i="1"/>
  <c r="D25" i="1"/>
  <c r="E25" i="1"/>
  <c r="F25" i="1"/>
  <c r="G25" i="1"/>
  <c r="N25" i="1"/>
  <c r="AA25" i="1"/>
  <c r="AB25" i="1"/>
  <c r="C26" i="1"/>
  <c r="D26" i="1"/>
  <c r="E26" i="1"/>
  <c r="F26" i="1"/>
  <c r="G26" i="1"/>
  <c r="N26" i="1"/>
  <c r="AA26" i="1"/>
  <c r="AB26" i="1"/>
  <c r="C27" i="1"/>
  <c r="D27" i="1"/>
  <c r="E27" i="1"/>
  <c r="F27" i="1"/>
  <c r="G27" i="1"/>
  <c r="N27" i="1"/>
  <c r="AA27" i="1"/>
  <c r="AB27" i="1"/>
  <c r="C28" i="1"/>
  <c r="D28" i="1"/>
  <c r="E28" i="1"/>
  <c r="F28" i="1"/>
  <c r="G28" i="1"/>
  <c r="N28" i="1"/>
  <c r="AA28" i="1"/>
  <c r="AB28" i="1"/>
  <c r="C29" i="1"/>
  <c r="D29" i="1"/>
  <c r="E29" i="1"/>
  <c r="F29" i="1"/>
  <c r="G29" i="1"/>
  <c r="N29" i="1"/>
  <c r="AA29" i="1"/>
  <c r="AB29" i="1"/>
  <c r="C30" i="1"/>
  <c r="D30" i="1"/>
  <c r="E30" i="1"/>
  <c r="F30" i="1"/>
  <c r="G30" i="1"/>
  <c r="N30" i="1"/>
  <c r="AA30" i="1"/>
  <c r="AB30" i="1"/>
  <c r="C31" i="1"/>
  <c r="D31" i="1"/>
  <c r="E31" i="1"/>
  <c r="F31" i="1"/>
  <c r="G31" i="1"/>
  <c r="N31" i="1"/>
  <c r="AA31" i="1"/>
  <c r="AB31" i="1"/>
  <c r="C32" i="1"/>
  <c r="D32" i="1"/>
  <c r="E32" i="1"/>
  <c r="F32" i="1"/>
  <c r="G32" i="1"/>
  <c r="N32" i="1"/>
  <c r="AA32" i="1"/>
  <c r="AB32" i="1"/>
  <c r="C33" i="1"/>
  <c r="D33" i="1"/>
  <c r="E33" i="1"/>
  <c r="F33" i="1"/>
  <c r="G33" i="1"/>
  <c r="N33" i="1"/>
  <c r="AA33" i="1"/>
  <c r="AB33" i="1"/>
  <c r="C34" i="1"/>
  <c r="D34" i="1"/>
  <c r="E34" i="1"/>
  <c r="F34" i="1"/>
  <c r="G34" i="1"/>
  <c r="N34" i="1"/>
  <c r="AA34" i="1"/>
  <c r="AB34" i="1"/>
  <c r="C35" i="1"/>
  <c r="D35" i="1"/>
  <c r="E35" i="1"/>
  <c r="F35" i="1"/>
  <c r="G35" i="1"/>
  <c r="N35" i="1"/>
  <c r="AA35" i="1"/>
  <c r="AB35" i="1"/>
  <c r="C36" i="1"/>
  <c r="D36" i="1"/>
  <c r="E36" i="1"/>
  <c r="F36" i="1"/>
  <c r="G36" i="1"/>
  <c r="N36" i="1"/>
  <c r="AA36" i="1"/>
  <c r="AB36" i="1"/>
  <c r="C37" i="1"/>
  <c r="D37" i="1"/>
  <c r="E37" i="1"/>
  <c r="F37" i="1"/>
  <c r="G37" i="1"/>
  <c r="N37" i="1"/>
  <c r="AA37" i="1"/>
  <c r="AB37" i="1"/>
  <c r="C38" i="1"/>
  <c r="D38" i="1"/>
  <c r="E38" i="1"/>
  <c r="F38" i="1"/>
  <c r="G38" i="1"/>
  <c r="N38" i="1"/>
  <c r="AA38" i="1"/>
  <c r="AB38" i="1"/>
  <c r="C39" i="1"/>
  <c r="D39" i="1"/>
  <c r="E39" i="1"/>
  <c r="F39" i="1"/>
  <c r="G39" i="1"/>
  <c r="N39" i="1"/>
  <c r="AA39" i="1"/>
  <c r="AB39" i="1"/>
  <c r="C40" i="1"/>
  <c r="D40" i="1"/>
  <c r="E40" i="1"/>
  <c r="F40" i="1"/>
  <c r="G40" i="1"/>
  <c r="N40" i="1"/>
  <c r="AA40" i="1"/>
  <c r="AB40" i="1"/>
  <c r="C41" i="1"/>
  <c r="D41" i="1"/>
  <c r="E41" i="1"/>
  <c r="F41" i="1"/>
  <c r="G41" i="1"/>
  <c r="N41" i="1"/>
  <c r="AA41" i="1"/>
  <c r="AB41" i="1"/>
  <c r="C42" i="1"/>
  <c r="D42" i="1"/>
  <c r="E42" i="1"/>
  <c r="F42" i="1"/>
  <c r="G42" i="1"/>
  <c r="N42" i="1"/>
  <c r="AA42" i="1"/>
  <c r="AB42" i="1"/>
  <c r="C43" i="1"/>
  <c r="D43" i="1"/>
  <c r="E43" i="1"/>
  <c r="F43" i="1"/>
  <c r="G43" i="1"/>
  <c r="N43" i="1"/>
  <c r="AA43" i="1"/>
  <c r="AB43" i="1"/>
  <c r="C44" i="1"/>
  <c r="D44" i="1"/>
  <c r="E44" i="1"/>
  <c r="F44" i="1"/>
  <c r="G44" i="1"/>
  <c r="N44" i="1"/>
  <c r="AA44" i="1"/>
  <c r="AB44" i="1"/>
  <c r="C3" i="1" l="1"/>
  <c r="N3" i="1"/>
  <c r="AB3" i="1" l="1"/>
  <c r="G3" i="1"/>
  <c r="F3" i="1"/>
  <c r="E3" i="1"/>
  <c r="D3" i="1"/>
  <c r="AA3" i="1" l="1"/>
  <c r="J6" i="2" l="1"/>
  <c r="G67" i="2" l="1"/>
  <c r="J7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udsjendr-1-0-2005-20050927" type="6" refreshedVersion="0" deleted="1" background="1" saveData="1">
    <textPr sourceFile="C:\001 budsjettendringer\budsjendr-1-0-2005-20050927.sdv" decimal="," thousands=" " semicolon="1">
      <textFields count="2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<sst xmlns="http://schemas.openxmlformats.org/spreadsheetml/2006/main" count="204" uniqueCount="102">
  <si>
    <t>Selskap</t>
  </si>
  <si>
    <t>Region</t>
  </si>
  <si>
    <t>År</t>
  </si>
  <si>
    <t>Art</t>
  </si>
  <si>
    <t>Ansvar</t>
  </si>
  <si>
    <t>Tjeneste</t>
  </si>
  <si>
    <t>Prosjekt</t>
  </si>
  <si>
    <t>Aktivitet</t>
  </si>
  <si>
    <t>Kb06</t>
  </si>
  <si>
    <t>Kb07</t>
  </si>
  <si>
    <t>Kb08</t>
  </si>
  <si>
    <t>Kb09</t>
  </si>
  <si>
    <t>Kb10</t>
  </si>
  <si>
    <t>Årsbudsj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</si>
  <si>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</si>
  <si>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</si>
  <si>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</si>
  <si>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</si>
  <si>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</si>
  <si>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</si>
  <si>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</si>
  <si>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</si>
  <si>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</si>
  <si>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</si>
  <si>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</si>
  <si>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</si>
  <si>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Tekst</t>
  </si>
  <si>
    <t>Fordel.kode</t>
  </si>
  <si>
    <t xml:space="preserve">BUDSJETTJUSTERINGER   </t>
  </si>
  <si>
    <t>OMRÅDE:</t>
  </si>
  <si>
    <t>ØKONOMIREGLEMENT:</t>
  </si>
  <si>
    <t>RES.ENH.:</t>
  </si>
  <si>
    <t>FORDELINGSNØKLER:</t>
  </si>
  <si>
    <t>DATO :</t>
  </si>
  <si>
    <t>Av tabellen nedenfor fremgår resultatenhetens (event. tjenesteområdets) søknader om budsjettjusteringer som går i null innenfor resultatenhetens (tjenesteområdets) budsjettramme.</t>
  </si>
  <si>
    <t>Sjekk at budsjettjusteringen går i 0. Alle budsjettjusteringer skal nummereres og forklares med stikkord.</t>
  </si>
  <si>
    <t>NB ! Ved budsjettjusteringer i investeringsbudsjettet må disse føres på et eget skjema - kun for investeringsbudsjettet.</t>
  </si>
  <si>
    <t>TEKSTFORKLARING TIL</t>
  </si>
  <si>
    <t>Nr.</t>
  </si>
  <si>
    <t>ANSVAR</t>
  </si>
  <si>
    <t>TJENESTE</t>
  </si>
  <si>
    <t>PROSJEKT</t>
  </si>
  <si>
    <t>Fordelings-</t>
  </si>
  <si>
    <t>Ref. til § i</t>
  </si>
  <si>
    <t>BUDSJETTJUSTERINGEN</t>
  </si>
  <si>
    <t>NR.</t>
  </si>
  <si>
    <t>nøkkel</t>
  </si>
  <si>
    <t>øk.reg.</t>
  </si>
  <si>
    <t>SUM BUDSJETTJUSTERINGER</t>
  </si>
  <si>
    <t>Endring</t>
  </si>
  <si>
    <t xml:space="preserve">  +/-</t>
  </si>
  <si>
    <t>FILNAVN</t>
  </si>
  <si>
    <t>Kontroll mal</t>
  </si>
  <si>
    <t>Kontroll skjema</t>
  </si>
  <si>
    <t>Sandnes kommune</t>
  </si>
  <si>
    <t>2021</t>
  </si>
  <si>
    <t>Vedlegg 4 - Budsjettjsutering drift 2. perioderapport</t>
  </si>
  <si>
    <t>BJ 2. perioderapport drift</t>
  </si>
  <si>
    <t>Årsoppgjør 2020, inndekning merforbruk SFO</t>
  </si>
  <si>
    <t>Årsoppgjør 2020, inndekning merforbruk SFO, dekkes av kommunens genrelle disposisjonsfond 25701156</t>
  </si>
  <si>
    <t>Bruk av skjønnsmidler - Ungdomsløftet</t>
  </si>
  <si>
    <t>Endring pensjon, kostnad mai-desember</t>
  </si>
  <si>
    <t>Endring pensjon, feil i beregning 1. perioderapport</t>
  </si>
  <si>
    <t>Endring kapitaltilskudd</t>
  </si>
  <si>
    <t>Styrka barnehage - Parkering bak HS bygget</t>
  </si>
  <si>
    <t>Parkering bak HS bygget</t>
  </si>
  <si>
    <t>Økt sats på basistilskuddet fra 1. juli til fastleger (kr 450 000 per måned)</t>
  </si>
  <si>
    <t>Tilskudd til etablering/tilpasning bolig. Ble fra 2020 innlemmet i rammen etter å ha tidligere blitt gitt som et eget tilskudd. Tidligere oppsparte midler på fond kan benyttes i år og budsjettet i rammen kan derfor tas ut for inneværende år.</t>
  </si>
  <si>
    <t>Innsparingskrav og utskrivningsklare - tas mot tilskuddet på Boligtjenesten</t>
  </si>
  <si>
    <t>Økning driftstilskudd fysioterapeuter</t>
  </si>
  <si>
    <t>Ressurskrevende tjenester i eget hjem</t>
  </si>
  <si>
    <t>Utbetaling av koronakompensasjon lokalt næringsliv del 3</t>
  </si>
  <si>
    <t>Utgifter mva-sak</t>
  </si>
  <si>
    <t>Tilleggsbevilgning, Norsk Pasientskade Erstatning Fond</t>
  </si>
  <si>
    <t>Tilleggsbevilgning, Norsk Pasientskade Erstatning Fond, dekkes av kommunens genrelle disposisjonsfond 25701156</t>
  </si>
  <si>
    <t>Tilleggsbevilgning, tilskudd til kommunedelplan dobbeltspor Sandnes-Nærbø 2021</t>
  </si>
  <si>
    <t>Tilleggsbevilgning, tilskudd til kommunedelplan dobbeltspor Sandnes-Nærbø 2021, dekkes av kommunens genrelle disposisjonsfond 25701156</t>
  </si>
  <si>
    <t>Avslutte eldre bundne fond mot innsparing</t>
  </si>
  <si>
    <t>Hjem-Jobb-Hjem ordingen, finansiering av arbeidsgivers andel</t>
  </si>
  <si>
    <t>Hjem-Jobb-Hjem ordingen, finansiering av arbeidsgivers andel - eget disposisjonsfond 25701110</t>
  </si>
  <si>
    <t>Renholdsbudsjett, justering</t>
  </si>
  <si>
    <t xml:space="preserve">Restrukturering Folkehallene </t>
  </si>
  <si>
    <t>Forhandlinger eierskap Forus Sportssenter AS</t>
  </si>
  <si>
    <t>Forhandlinger eierskap Forus Sportssenter AS, finansieres av eget disposisjonsfond 25701110</t>
  </si>
  <si>
    <t>Økt skatteanslag</t>
  </si>
  <si>
    <t>Redusert inntektsutjevning</t>
  </si>
  <si>
    <t>Økt rammetilskudd - koronakompensasjon lokalt næringsliv del 3</t>
  </si>
  <si>
    <t>Økt rammetilskudd fra RNB - økt kapitaltilskudd private barnehager</t>
  </si>
  <si>
    <t>Skjønnsmidler koronapandemien</t>
  </si>
  <si>
    <t>Skjønnsmidler statsforvalter - Ungdomsløftet</t>
  </si>
  <si>
    <t>Konsesjonskraft - økt nettosalg</t>
  </si>
  <si>
    <t>Realisert gevinst nedsalg aksjeportefølje</t>
  </si>
  <si>
    <t>Økt integreringstilskudd</t>
  </si>
  <si>
    <t>Avslutte eldre bundne fond</t>
  </si>
  <si>
    <t>Økt overføring fra drift til investering</t>
  </si>
  <si>
    <t>Inndekning covid-19, finansieres av disposisjonsfond 25701156</t>
  </si>
  <si>
    <t>Covid-19 01.01-31.08 - ført på prosjektnummer 2255 + 2268</t>
  </si>
  <si>
    <t>§2.1.1</t>
  </si>
  <si>
    <t xml:space="preserve">Bydrift </t>
  </si>
  <si>
    <t xml:space="preserve">Fond 25701260 - Bydrift </t>
  </si>
  <si>
    <t>Avsetning nettosalg konsesjonskraft til konsesjonskraftfond</t>
  </si>
  <si>
    <t>Egen budsjettjustering på disse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</si>
</sst>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(* #,##0.00_);_(* \(#,##0.00\);_(* &quot;-&quot;??_);_(@_)"/>
    <numFmt numFmtId="166" formatCode="d/m/yyyy"/>
    <numFmt numFmtId="167" formatCode="_ * #,##0_ ;_ * \-#,##0_ ;_ * &quot;-&quot;??_ ;_ @_ "/>
    <numFmt numFmtId="168" formatCode="_(* #,##0_);_(* \(#,##0\);_(* &quot;-&quot;??_);_(@_)"/>
  </numFmts>
  <fonts count="22">
    <font>
      <sz val="10"/>
      <name val="Arial"/>
    </font>
    <font>
      <sz val="10"/>
      <name val="Arial"/>
      <family val="2"/>
    </font>
    <font>
      <b/>
      <sz val="16"/>
      <name val="Humanst521 BT"/>
      <family val="2"/>
    </font>
    <font>
      <b/>
      <sz val="10"/>
      <name val="Arial"/>
      <family val="2"/>
    </font>
    <font>
      <u/>
      <sz val="10"/>
      <color indexed="12"/>
      <name val="Times New Roman"/>
      <family val="1"/>
    </font>
    <font>
      <u/>
      <sz val="10"/>
      <color indexed="12"/>
      <name val="Arial"/>
      <family val="2"/>
    </font>
    <font>
      <sz val="9"/>
      <name val="Arial"/>
      <family val="2"/>
    </font>
    <font>
      <u/>
      <sz val="8"/>
      <color indexed="12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i/>
      <sz val="8"/>
      <color indexed="48"/>
      <name val="Times New Roman"/>
      <family val="1"/>
    </font>
    <font>
      <b/>
      <i/>
      <sz val="9"/>
      <color indexed="48"/>
      <name val="Times New Roman"/>
      <family val="1"/>
    </font>
    <font>
      <b/>
      <i/>
      <sz val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0" fillId="3" borderId="0">
      <alignment horizontal="right"/>
    </xf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9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0" fontId="19" fillId="0" borderId="0"/>
    <xf numFmtId="0" fontId="21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9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0" fillId="0" borderId="5" xfId="0" applyFont="1" applyBorder="1"/>
    <xf numFmtId="0" fontId="9" fillId="0" borderId="6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7" xfId="0" applyFont="1" applyBorder="1"/>
    <xf numFmtId="0" fontId="9" fillId="0" borderId="8" xfId="0" applyFont="1" applyBorder="1"/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2" fillId="0" borderId="1" xfId="0" applyFont="1" applyBorder="1"/>
    <xf numFmtId="0" fontId="12" fillId="0" borderId="11" xfId="0" applyFont="1" applyBorder="1"/>
    <xf numFmtId="0" fontId="12" fillId="0" borderId="2" xfId="0" applyFont="1" applyBorder="1"/>
    <xf numFmtId="0" fontId="0" fillId="0" borderId="0" xfId="0" applyAlignment="1"/>
    <xf numFmtId="0" fontId="10" fillId="0" borderId="4" xfId="0" applyFont="1" applyBorder="1" applyAlignment="1"/>
    <xf numFmtId="0" fontId="10" fillId="0" borderId="0" xfId="0" applyFont="1" applyBorder="1" applyAlignment="1"/>
    <xf numFmtId="0" fontId="10" fillId="0" borderId="9" xfId="0" applyFont="1" applyBorder="1" applyAlignment="1"/>
    <xf numFmtId="0" fontId="10" fillId="0" borderId="0" xfId="0" applyFont="1" applyAlignment="1"/>
    <xf numFmtId="0" fontId="0" fillId="0" borderId="13" xfId="0" applyBorder="1"/>
    <xf numFmtId="0" fontId="0" fillId="0" borderId="14" xfId="0" applyBorder="1"/>
    <xf numFmtId="0" fontId="0" fillId="0" borderId="0" xfId="0" applyAlignment="1">
      <alignment shrinkToFit="1"/>
    </xf>
    <xf numFmtId="0" fontId="4" fillId="0" borderId="15" xfId="1" applyFont="1" applyBorder="1" applyAlignment="1" applyProtection="1">
      <alignment shrinkToFit="1"/>
    </xf>
    <xf numFmtId="0" fontId="7" fillId="0" borderId="16" xfId="1" applyFont="1" applyBorder="1" applyAlignment="1" applyProtection="1">
      <alignment shrinkToFit="1"/>
    </xf>
    <xf numFmtId="0" fontId="12" fillId="0" borderId="17" xfId="0" applyFont="1" applyBorder="1"/>
    <xf numFmtId="0" fontId="3" fillId="0" borderId="0" xfId="0" applyFont="1" applyBorder="1"/>
    <xf numFmtId="0" fontId="11" fillId="2" borderId="1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167" fontId="13" fillId="0" borderId="20" xfId="0" applyNumberFormat="1" applyFont="1" applyBorder="1" applyAlignment="1"/>
    <xf numFmtId="0" fontId="14" fillId="0" borderId="21" xfId="1" applyFont="1" applyBorder="1" applyAlignment="1" applyProtection="1">
      <alignment shrinkToFit="1"/>
    </xf>
    <xf numFmtId="0" fontId="16" fillId="0" borderId="22" xfId="0" applyFont="1" applyBorder="1" applyAlignment="1"/>
    <xf numFmtId="0" fontId="15" fillId="0" borderId="20" xfId="0" applyFont="1" applyBorder="1"/>
    <xf numFmtId="0" fontId="11" fillId="2" borderId="23" xfId="0" applyFont="1" applyFill="1" applyBorder="1" applyAlignment="1">
      <alignment horizontal="center"/>
    </xf>
    <xf numFmtId="0" fontId="0" fillId="0" borderId="12" xfId="0" applyBorder="1" applyAlignment="1"/>
    <xf numFmtId="0" fontId="11" fillId="2" borderId="24" xfId="0" applyFont="1" applyFill="1" applyBorder="1"/>
    <xf numFmtId="0" fontId="0" fillId="2" borderId="23" xfId="0" applyFill="1" applyBorder="1"/>
    <xf numFmtId="0" fontId="11" fillId="2" borderId="17" xfId="0" applyFont="1" applyFill="1" applyBorder="1" applyAlignment="1">
      <alignment horizontal="center"/>
    </xf>
    <xf numFmtId="0" fontId="0" fillId="0" borderId="12" xfId="0" applyBorder="1"/>
    <xf numFmtId="0" fontId="3" fillId="0" borderId="12" xfId="0" applyFont="1" applyBorder="1"/>
    <xf numFmtId="168" fontId="0" fillId="0" borderId="0" xfId="3" applyNumberFormat="1" applyFont="1"/>
    <xf numFmtId="0" fontId="0" fillId="0" borderId="12" xfId="0" applyFill="1" applyBorder="1"/>
    <xf numFmtId="0" fontId="0" fillId="0" borderId="12" xfId="0" applyFill="1" applyBorder="1" applyAlignment="1">
      <alignment horizontal="center"/>
    </xf>
    <xf numFmtId="167" fontId="0" fillId="0" borderId="12" xfId="0" applyNumberFormat="1" applyFill="1" applyBorder="1" applyAlignment="1"/>
    <xf numFmtId="168" fontId="0" fillId="0" borderId="0" xfId="3" applyNumberFormat="1" applyFont="1" applyBorder="1"/>
    <xf numFmtId="168" fontId="10" fillId="0" borderId="4" xfId="3" applyNumberFormat="1" applyFont="1" applyBorder="1"/>
    <xf numFmtId="168" fontId="10" fillId="0" borderId="0" xfId="3" applyNumberFormat="1" applyFont="1" applyBorder="1"/>
    <xf numFmtId="168" fontId="10" fillId="0" borderId="9" xfId="3" applyNumberFormat="1" applyFont="1" applyBorder="1"/>
    <xf numFmtId="168" fontId="10" fillId="0" borderId="0" xfId="3" applyNumberFormat="1" applyFont="1"/>
    <xf numFmtId="168" fontId="11" fillId="2" borderId="18" xfId="3" applyNumberFormat="1" applyFont="1" applyFill="1" applyBorder="1" applyAlignment="1">
      <alignment horizontal="center"/>
    </xf>
    <xf numFmtId="168" fontId="11" fillId="2" borderId="12" xfId="3" quotePrefix="1" applyNumberFormat="1" applyFont="1" applyFill="1" applyBorder="1" applyAlignment="1">
      <alignment horizontal="center"/>
    </xf>
    <xf numFmtId="168" fontId="11" fillId="2" borderId="23" xfId="3" applyNumberFormat="1" applyFont="1" applyFill="1" applyBorder="1" applyAlignment="1">
      <alignment horizontal="center"/>
    </xf>
    <xf numFmtId="168" fontId="0" fillId="0" borderId="12" xfId="3" applyNumberFormat="1" applyFont="1" applyBorder="1"/>
    <xf numFmtId="168" fontId="0" fillId="0" borderId="0" xfId="0" applyNumberFormat="1"/>
    <xf numFmtId="0" fontId="1" fillId="0" borderId="12" xfId="0" applyFont="1" applyFill="1" applyBorder="1"/>
    <xf numFmtId="0" fontId="1" fillId="0" borderId="12" xfId="0" applyFont="1" applyFill="1" applyBorder="1" applyAlignment="1"/>
    <xf numFmtId="0" fontId="1" fillId="0" borderId="12" xfId="0" applyNumberFormat="1" applyFont="1" applyFill="1" applyBorder="1"/>
    <xf numFmtId="0" fontId="0" fillId="0" borderId="12" xfId="0" applyBorder="1" applyAlignment="1">
      <alignment vertical="top" wrapText="1"/>
    </xf>
    <xf numFmtId="3" fontId="1" fillId="0" borderId="12" xfId="0" applyNumberFormat="1" applyFont="1" applyBorder="1" applyAlignment="1">
      <alignment horizontal="right" vertical="top" wrapText="1"/>
    </xf>
    <xf numFmtId="3" fontId="1" fillId="0" borderId="12" xfId="3" applyNumberFormat="1" applyFill="1" applyBorder="1" applyAlignment="1">
      <alignment vertical="top"/>
    </xf>
    <xf numFmtId="0" fontId="1" fillId="0" borderId="12" xfId="0" applyFont="1" applyBorder="1" applyAlignment="1">
      <alignment vertical="top" wrapText="1"/>
    </xf>
    <xf numFmtId="3" fontId="1" fillId="0" borderId="12" xfId="0" applyNumberFormat="1" applyFont="1" applyBorder="1" applyAlignment="1">
      <alignment vertical="top" wrapText="1"/>
    </xf>
    <xf numFmtId="49" fontId="2" fillId="0" borderId="0" xfId="3" applyNumberFormat="1" applyFont="1"/>
    <xf numFmtId="0" fontId="0" fillId="0" borderId="12" xfId="0" applyBorder="1" applyAlignment="1">
      <alignment horizontal="center"/>
    </xf>
    <xf numFmtId="0" fontId="1" fillId="0" borderId="12" xfId="0" applyFont="1" applyBorder="1"/>
    <xf numFmtId="167" fontId="0" fillId="0" borderId="12" xfId="0" applyNumberFormat="1" applyBorder="1"/>
    <xf numFmtId="3" fontId="1" fillId="4" borderId="12" xfId="0" applyNumberFormat="1" applyFont="1" applyFill="1" applyBorder="1" applyAlignment="1">
      <alignment horizontal="right" vertical="center" wrapText="1"/>
    </xf>
    <xf numFmtId="0" fontId="0" fillId="5" borderId="12" xfId="0" applyFill="1" applyBorder="1" applyAlignment="1">
      <alignment horizontal="center"/>
    </xf>
    <xf numFmtId="3" fontId="1" fillId="5" borderId="12" xfId="3" applyNumberFormat="1" applyFill="1" applyBorder="1" applyAlignment="1">
      <alignment vertical="top"/>
    </xf>
    <xf numFmtId="167" fontId="0" fillId="5" borderId="12" xfId="0" applyNumberFormat="1" applyFill="1" applyBorder="1"/>
    <xf numFmtId="3" fontId="1" fillId="5" borderId="12" xfId="0" applyNumberFormat="1" applyFont="1" applyFill="1" applyBorder="1" applyAlignment="1">
      <alignment vertical="top" wrapText="1"/>
    </xf>
    <xf numFmtId="0" fontId="0" fillId="5" borderId="12" xfId="0" applyFill="1" applyBorder="1" applyAlignment="1">
      <alignment horizontal="right"/>
    </xf>
    <xf numFmtId="0" fontId="3" fillId="0" borderId="0" xfId="0" applyFont="1"/>
    <xf numFmtId="168" fontId="3" fillId="0" borderId="0" xfId="0" applyNumberFormat="1" applyFont="1"/>
    <xf numFmtId="0" fontId="4" fillId="0" borderId="0" xfId="1" applyFont="1" applyBorder="1" applyAlignment="1" applyProtection="1">
      <alignment shrinkToFit="1"/>
    </xf>
    <xf numFmtId="0" fontId="7" fillId="0" borderId="0" xfId="1" applyFont="1" applyBorder="1" applyAlignment="1" applyProtection="1">
      <alignment shrinkToFit="1"/>
    </xf>
    <xf numFmtId="0" fontId="14" fillId="0" borderId="0" xfId="1" applyFont="1" applyBorder="1" applyAlignment="1" applyProtection="1">
      <alignment shrinkToFit="1"/>
    </xf>
    <xf numFmtId="167" fontId="13" fillId="0" borderId="0" xfId="0" applyNumberFormat="1" applyFont="1" applyBorder="1" applyAlignment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3" fontId="1" fillId="0" borderId="0" xfId="0" applyNumberFormat="1" applyFont="1" applyFill="1" applyBorder="1" applyAlignment="1">
      <alignment vertical="top" wrapText="1"/>
    </xf>
    <xf numFmtId="0" fontId="0" fillId="0" borderId="0" xfId="0" applyFill="1" applyBorder="1"/>
    <xf numFmtId="0" fontId="0" fillId="0" borderId="0" xfId="0" applyFill="1"/>
    <xf numFmtId="3" fontId="1" fillId="0" borderId="12" xfId="3" applyNumberFormat="1" applyFill="1" applyBorder="1" applyAlignment="1"/>
    <xf numFmtId="0" fontId="0" fillId="6" borderId="12" xfId="0" applyFill="1" applyBorder="1"/>
    <xf numFmtId="0" fontId="0" fillId="6" borderId="12" xfId="0" applyFill="1" applyBorder="1" applyAlignment="1">
      <alignment horizontal="center"/>
    </xf>
    <xf numFmtId="167" fontId="0" fillId="6" borderId="12" xfId="0" applyNumberFormat="1" applyFill="1" applyBorder="1"/>
    <xf numFmtId="0" fontId="1" fillId="0" borderId="12" xfId="0" applyFont="1" applyBorder="1" applyAlignment="1"/>
    <xf numFmtId="0" fontId="6" fillId="0" borderId="12" xfId="0" applyFont="1" applyBorder="1" applyAlignment="1">
      <alignment horizontal="left"/>
    </xf>
    <xf numFmtId="166" fontId="8" fillId="0" borderId="12" xfId="0" applyNumberFormat="1" applyFont="1" applyBorder="1" applyAlignment="1">
      <alignment horizontal="left"/>
    </xf>
    <xf numFmtId="0" fontId="0" fillId="0" borderId="12" xfId="0" applyBorder="1" applyAlignment="1">
      <alignment horizontal="right"/>
    </xf>
    <xf numFmtId="3" fontId="0" fillId="6" borderId="12" xfId="0" applyNumberFormat="1" applyFill="1" applyBorder="1" applyAlignment="1">
      <alignment vertical="top" wrapText="1"/>
    </xf>
    <xf numFmtId="3" fontId="0" fillId="6" borderId="12" xfId="3" applyNumberFormat="1" applyFont="1" applyFill="1" applyBorder="1" applyAlignment="1">
      <alignment vertical="top"/>
    </xf>
    <xf numFmtId="0" fontId="1" fillId="0" borderId="0" xfId="0" applyFont="1"/>
    <xf numFmtId="0" fontId="0" fillId="7" borderId="12" xfId="0" applyFill="1" applyBorder="1"/>
    <xf numFmtId="0" fontId="0" fillId="7" borderId="12" xfId="0" applyFill="1" applyBorder="1" applyAlignment="1">
      <alignment horizontal="center"/>
    </xf>
    <xf numFmtId="0" fontId="1" fillId="7" borderId="12" xfId="0" applyFont="1" applyFill="1" applyBorder="1"/>
    <xf numFmtId="0" fontId="1" fillId="7" borderId="12" xfId="0" applyNumberFormat="1" applyFont="1" applyFill="1" applyBorder="1"/>
    <xf numFmtId="3" fontId="1" fillId="7" borderId="12" xfId="0" applyNumberFormat="1" applyFont="1" applyFill="1" applyBorder="1" applyAlignment="1">
      <alignment horizontal="right" vertical="top" wrapText="1"/>
    </xf>
    <xf numFmtId="167" fontId="0" fillId="7" borderId="12" xfId="0" applyNumberFormat="1" applyFill="1" applyBorder="1" applyAlignment="1"/>
    <xf numFmtId="0" fontId="1" fillId="7" borderId="12" xfId="0" applyFont="1" applyFill="1" applyBorder="1" applyAlignment="1"/>
    <xf numFmtId="0" fontId="1" fillId="7" borderId="12" xfId="0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vertical="top"/>
    </xf>
  </cellXfs>
  <cellStyles count="41">
    <cellStyle name="Hyperkobling" xfId="1" builtinId="8"/>
    <cellStyle name="Kolonne" xfId="2" xr:uid="{00000000-0005-0000-0000-000001000000}"/>
    <cellStyle name="Komma" xfId="3" builtinId="3"/>
    <cellStyle name="Komma 2" xfId="4" xr:uid="{00000000-0005-0000-0000-000003000000}"/>
    <cellStyle name="Komma 2 2" xfId="5" xr:uid="{00000000-0005-0000-0000-000004000000}"/>
    <cellStyle name="Komma 2 3" xfId="6" xr:uid="{00000000-0005-0000-0000-000005000000}"/>
    <cellStyle name="Komma 2 4" xfId="7" xr:uid="{00000000-0005-0000-0000-000006000000}"/>
    <cellStyle name="Komma 3" xfId="8" xr:uid="{00000000-0005-0000-0000-000007000000}"/>
    <cellStyle name="Komma 3 2" xfId="9" xr:uid="{00000000-0005-0000-0000-000008000000}"/>
    <cellStyle name="Komma 4" xfId="10" xr:uid="{00000000-0005-0000-0000-000009000000}"/>
    <cellStyle name="Komma 4 2" xfId="11" xr:uid="{00000000-0005-0000-0000-00000A000000}"/>
    <cellStyle name="Komma 5" xfId="12" xr:uid="{00000000-0005-0000-0000-00000B000000}"/>
    <cellStyle name="Komma 5 2" xfId="13" xr:uid="{00000000-0005-0000-0000-00000C000000}"/>
    <cellStyle name="Komma 5 3" xfId="14" xr:uid="{00000000-0005-0000-0000-00000D000000}"/>
    <cellStyle name="Komma 6" xfId="15" xr:uid="{00000000-0005-0000-0000-00000E000000}"/>
    <cellStyle name="Komma 7" xfId="16" xr:uid="{00000000-0005-0000-0000-00000F000000}"/>
    <cellStyle name="Komma 8" xfId="17" xr:uid="{00000000-0005-0000-0000-000010000000}"/>
    <cellStyle name="Normal" xfId="0" builtinId="0"/>
    <cellStyle name="Normal 10" xfId="18" xr:uid="{00000000-0005-0000-0000-000012000000}"/>
    <cellStyle name="Normal 10 10" xfId="19" xr:uid="{00000000-0005-0000-0000-000013000000}"/>
    <cellStyle name="Normal 10 2 2 10" xfId="20" xr:uid="{00000000-0005-0000-0000-000014000000}"/>
    <cellStyle name="Normal 11" xfId="21" xr:uid="{00000000-0005-0000-0000-000015000000}"/>
    <cellStyle name="Normal 194" xfId="22" xr:uid="{00000000-0005-0000-0000-000016000000}"/>
    <cellStyle name="Normal 194 3" xfId="23" xr:uid="{00000000-0005-0000-0000-000017000000}"/>
    <cellStyle name="Normal 2" xfId="24" xr:uid="{00000000-0005-0000-0000-000018000000}"/>
    <cellStyle name="Normal 2 11 2" xfId="25" xr:uid="{00000000-0005-0000-0000-000019000000}"/>
    <cellStyle name="Normal 2 2" xfId="26" xr:uid="{00000000-0005-0000-0000-00001A000000}"/>
    <cellStyle name="Normal 2 26" xfId="27" xr:uid="{00000000-0005-0000-0000-00001B000000}"/>
    <cellStyle name="Normal 3" xfId="28" xr:uid="{00000000-0005-0000-0000-00001C000000}"/>
    <cellStyle name="Normal 3 2" xfId="29" xr:uid="{00000000-0005-0000-0000-00001D000000}"/>
    <cellStyle name="Normal 4" xfId="30" xr:uid="{00000000-0005-0000-0000-00001E000000}"/>
    <cellStyle name="Normal 4 2 2" xfId="31" xr:uid="{00000000-0005-0000-0000-00001F000000}"/>
    <cellStyle name="Normal 5" xfId="32" xr:uid="{00000000-0005-0000-0000-000020000000}"/>
    <cellStyle name="Prosent 2" xfId="33" xr:uid="{00000000-0005-0000-0000-000021000000}"/>
    <cellStyle name="Prosent 2 2" xfId="34" xr:uid="{00000000-0005-0000-0000-000022000000}"/>
    <cellStyle name="Prosent 3" xfId="35" xr:uid="{00000000-0005-0000-0000-000023000000}"/>
    <cellStyle name="Prosent 4" xfId="36" xr:uid="{00000000-0005-0000-0000-000024000000}"/>
    <cellStyle name="Tusenskille 2" xfId="37" xr:uid="{00000000-0005-0000-0000-000025000000}"/>
    <cellStyle name="Tusenskille 2 2" xfId="38" xr:uid="{00000000-0005-0000-0000-000026000000}"/>
    <cellStyle name="Tusenskille 2 3" xfId="39" xr:uid="{00000000-0005-0000-0000-000027000000}"/>
    <cellStyle name="Tusenskille 3" xfId="40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dsjendr-1-0-2005-20050927" connectionId="1" xr16:uid="{00000000-0016-0000-02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71"/>
  <sheetViews>
    <sheetView zoomScale="116" zoomScaleNormal="100" workbookViewId="0">
      <selection activeCell="K61" sqref="K61"/>
    </sheetView>
  </sheetViews>
  <sheetFormatPr baseColWidth="10" defaultColWidth="9.140625" defaultRowHeight="12.75"/>
  <cols>
    <col min="1" max="1" width="1.7109375" customWidth="1"/>
    <col min="2" max="2" width="7.7109375" customWidth="1"/>
    <col min="3" max="3" width="9.42578125" customWidth="1"/>
    <col min="4" max="4" width="10.85546875" customWidth="1"/>
    <col min="5" max="5" width="11.5703125" customWidth="1"/>
    <col min="6" max="6" width="10.85546875" customWidth="1"/>
    <col min="7" max="7" width="13.42578125" style="51" customWidth="1"/>
    <col min="8" max="8" width="12.28515625" style="22" customWidth="1"/>
    <col min="9" max="9" width="12.7109375" style="22" bestFit="1" customWidth="1"/>
    <col min="10" max="10" width="72.28515625" bestFit="1" customWidth="1"/>
    <col min="11" max="11" width="4.7109375" customWidth="1"/>
    <col min="12" max="12" width="19.140625" bestFit="1" customWidth="1"/>
    <col min="13" max="13" width="21.42578125" bestFit="1" customWidth="1"/>
  </cols>
  <sheetData>
    <row r="1" spans="2:13">
      <c r="C1" s="1"/>
      <c r="D1" s="1"/>
      <c r="E1" s="1"/>
    </row>
    <row r="2" spans="2:13" ht="20.25">
      <c r="B2" s="2" t="s">
        <v>28</v>
      </c>
      <c r="C2" s="1"/>
      <c r="D2" s="1"/>
      <c r="E2" s="1"/>
      <c r="G2" s="73" t="s">
        <v>55</v>
      </c>
    </row>
    <row r="3" spans="2:13" ht="16.5" customHeight="1" thickBot="1">
      <c r="B3" s="2"/>
      <c r="C3" s="1"/>
      <c r="D3" s="1"/>
      <c r="E3" s="1"/>
      <c r="J3" s="29"/>
      <c r="K3" s="29"/>
    </row>
    <row r="4" spans="2:13" ht="18.75" customHeight="1">
      <c r="B4" s="19" t="s">
        <v>29</v>
      </c>
      <c r="C4" s="100" t="s">
        <v>54</v>
      </c>
      <c r="D4" s="100"/>
      <c r="E4" s="100"/>
      <c r="F4" s="100"/>
      <c r="G4" s="55"/>
      <c r="H4" s="3" t="s">
        <v>30</v>
      </c>
      <c r="I4" s="27"/>
      <c r="J4" s="30"/>
      <c r="K4" s="85"/>
    </row>
    <row r="5" spans="2:13" ht="18" customHeight="1" thickBot="1">
      <c r="B5" s="20" t="s">
        <v>31</v>
      </c>
      <c r="C5" s="101" t="s">
        <v>57</v>
      </c>
      <c r="D5" s="101"/>
      <c r="E5" s="101"/>
      <c r="F5" s="101"/>
      <c r="G5" s="55"/>
      <c r="H5" s="4" t="s">
        <v>32</v>
      </c>
      <c r="I5" s="28"/>
      <c r="J5" s="31"/>
      <c r="K5" s="86"/>
    </row>
    <row r="6" spans="2:13" ht="18" customHeight="1" thickBot="1">
      <c r="B6" s="32" t="s">
        <v>51</v>
      </c>
      <c r="C6" s="101" t="s">
        <v>56</v>
      </c>
      <c r="D6" s="101"/>
      <c r="E6" s="101"/>
      <c r="F6" s="101"/>
      <c r="G6" s="55"/>
      <c r="H6" s="33"/>
      <c r="I6" s="43" t="s">
        <v>52</v>
      </c>
      <c r="J6" s="41">
        <f>SUM(Mal!N3:N1969)</f>
        <v>-40170000</v>
      </c>
      <c r="K6" s="87"/>
    </row>
    <row r="7" spans="2:13" ht="17.25" customHeight="1" thickBot="1">
      <c r="B7" s="21" t="s">
        <v>33</v>
      </c>
      <c r="C7" s="102">
        <v>44459</v>
      </c>
      <c r="D7" s="102"/>
      <c r="E7" s="102"/>
      <c r="F7" s="102"/>
      <c r="I7" s="42" t="s">
        <v>53</v>
      </c>
      <c r="J7" s="40">
        <f>G67</f>
        <v>0</v>
      </c>
      <c r="K7" s="88"/>
    </row>
    <row r="8" spans="2:13" ht="8.25" customHeight="1" thickBot="1">
      <c r="C8" s="1"/>
      <c r="D8" s="1"/>
      <c r="E8" s="1"/>
    </row>
    <row r="9" spans="2:13">
      <c r="B9" s="5" t="s">
        <v>34</v>
      </c>
      <c r="C9" s="6"/>
      <c r="D9" s="6"/>
      <c r="E9" s="6"/>
      <c r="F9" s="7"/>
      <c r="G9" s="56"/>
      <c r="H9" s="23"/>
      <c r="I9" s="23"/>
      <c r="J9" s="8"/>
      <c r="K9" s="11"/>
    </row>
    <row r="10" spans="2:13">
      <c r="B10" s="9" t="s">
        <v>35</v>
      </c>
      <c r="C10" s="10"/>
      <c r="D10" s="10"/>
      <c r="E10" s="10"/>
      <c r="F10" s="11"/>
      <c r="G10" s="57"/>
      <c r="H10" s="24"/>
      <c r="I10" s="24"/>
      <c r="J10" s="12"/>
      <c r="K10" s="11"/>
    </row>
    <row r="11" spans="2:13" ht="13.5" thickBot="1">
      <c r="B11" s="13" t="s">
        <v>36</v>
      </c>
      <c r="C11" s="14"/>
      <c r="D11" s="14"/>
      <c r="E11" s="14"/>
      <c r="F11" s="15"/>
      <c r="G11" s="58"/>
      <c r="H11" s="25"/>
      <c r="I11" s="25"/>
      <c r="J11" s="16"/>
      <c r="K11" s="11"/>
    </row>
    <row r="12" spans="2:13" ht="7.5" customHeight="1" thickBot="1">
      <c r="B12" s="17"/>
      <c r="C12" s="18"/>
      <c r="D12" s="18"/>
      <c r="E12" s="18"/>
      <c r="F12" s="17"/>
      <c r="G12" s="59"/>
      <c r="H12" s="26"/>
      <c r="I12" s="26"/>
      <c r="J12" s="17"/>
      <c r="K12" s="17"/>
    </row>
    <row r="13" spans="2:13">
      <c r="B13" s="34"/>
      <c r="C13" s="35"/>
      <c r="D13" s="35"/>
      <c r="E13" s="35"/>
      <c r="F13" s="35"/>
      <c r="G13" s="60" t="s">
        <v>49</v>
      </c>
      <c r="H13" s="35"/>
      <c r="I13" s="35"/>
      <c r="J13" s="36" t="s">
        <v>37</v>
      </c>
      <c r="K13" s="89"/>
    </row>
    <row r="14" spans="2:13">
      <c r="B14" s="37" t="s">
        <v>38</v>
      </c>
      <c r="C14" s="38" t="s">
        <v>3</v>
      </c>
      <c r="D14" s="38" t="s">
        <v>39</v>
      </c>
      <c r="E14" s="38" t="s">
        <v>40</v>
      </c>
      <c r="F14" s="38" t="s">
        <v>41</v>
      </c>
      <c r="G14" s="61" t="s">
        <v>50</v>
      </c>
      <c r="H14" s="38" t="s">
        <v>42</v>
      </c>
      <c r="I14" s="38" t="s">
        <v>43</v>
      </c>
      <c r="J14" s="39" t="s">
        <v>44</v>
      </c>
      <c r="K14" s="89"/>
    </row>
    <row r="15" spans="2:13">
      <c r="B15" s="48"/>
      <c r="C15" s="47"/>
      <c r="D15" s="47"/>
      <c r="E15" s="47"/>
      <c r="F15" s="44" t="s">
        <v>45</v>
      </c>
      <c r="G15" s="62"/>
      <c r="H15" s="44" t="s">
        <v>46</v>
      </c>
      <c r="I15" s="44" t="s">
        <v>47</v>
      </c>
      <c r="J15" s="46"/>
      <c r="K15" s="90"/>
      <c r="L15" s="83"/>
      <c r="M15" s="84"/>
    </row>
    <row r="16" spans="2:13">
      <c r="B16" s="107">
        <v>1</v>
      </c>
      <c r="C16" s="108"/>
      <c r="D16" s="109"/>
      <c r="E16" s="109"/>
      <c r="F16" s="110"/>
      <c r="G16" s="111">
        <v>-3850</v>
      </c>
      <c r="H16" s="112"/>
      <c r="I16" s="113" t="s">
        <v>97</v>
      </c>
      <c r="J16" s="114" t="s">
        <v>58</v>
      </c>
      <c r="K16" s="91"/>
      <c r="M16" s="64"/>
    </row>
    <row r="17" spans="2:13" ht="25.5">
      <c r="B17" s="107">
        <v>2</v>
      </c>
      <c r="C17" s="108"/>
      <c r="D17" s="109"/>
      <c r="E17" s="109"/>
      <c r="F17" s="110"/>
      <c r="G17" s="111">
        <v>3850</v>
      </c>
      <c r="H17" s="112"/>
      <c r="I17" s="113" t="s">
        <v>97</v>
      </c>
      <c r="J17" s="114" t="s">
        <v>59</v>
      </c>
      <c r="K17" s="91"/>
      <c r="M17" s="64"/>
    </row>
    <row r="18" spans="2:13">
      <c r="B18" s="52">
        <v>2</v>
      </c>
      <c r="C18" s="53">
        <v>1050</v>
      </c>
      <c r="D18" s="65">
        <v>1100</v>
      </c>
      <c r="E18" s="65">
        <v>2020</v>
      </c>
      <c r="F18" s="67"/>
      <c r="G18" s="69">
        <v>300</v>
      </c>
      <c r="H18" s="54">
        <v>34</v>
      </c>
      <c r="I18" s="66" t="s">
        <v>97</v>
      </c>
      <c r="J18" s="71" t="s">
        <v>60</v>
      </c>
      <c r="K18" s="91"/>
      <c r="M18" s="64"/>
    </row>
    <row r="19" spans="2:13">
      <c r="B19" s="52">
        <v>3</v>
      </c>
      <c r="C19" s="53">
        <v>1370</v>
      </c>
      <c r="D19" s="65">
        <v>1110</v>
      </c>
      <c r="E19" s="65">
        <v>2010</v>
      </c>
      <c r="F19" s="67"/>
      <c r="G19" s="69">
        <v>4500</v>
      </c>
      <c r="H19" s="54">
        <v>32</v>
      </c>
      <c r="I19" s="66" t="s">
        <v>97</v>
      </c>
      <c r="J19" s="71" t="s">
        <v>61</v>
      </c>
      <c r="K19" s="91"/>
      <c r="M19" s="64"/>
    </row>
    <row r="20" spans="2:13">
      <c r="B20" s="52">
        <v>4</v>
      </c>
      <c r="C20" s="53">
        <v>1370</v>
      </c>
      <c r="D20" s="65">
        <v>1110</v>
      </c>
      <c r="E20" s="65">
        <v>2010</v>
      </c>
      <c r="F20" s="67"/>
      <c r="G20" s="69">
        <v>1400</v>
      </c>
      <c r="H20" s="54">
        <v>32</v>
      </c>
      <c r="I20" s="66" t="s">
        <v>97</v>
      </c>
      <c r="J20" s="71" t="s">
        <v>62</v>
      </c>
      <c r="K20" s="91"/>
      <c r="M20" s="64"/>
    </row>
    <row r="21" spans="2:13">
      <c r="B21" s="52">
        <v>5</v>
      </c>
      <c r="C21" s="53">
        <v>1370</v>
      </c>
      <c r="D21" s="65">
        <v>1110</v>
      </c>
      <c r="E21" s="65">
        <v>2010</v>
      </c>
      <c r="F21" s="67"/>
      <c r="G21" s="69">
        <v>1800</v>
      </c>
      <c r="H21" s="54">
        <v>32</v>
      </c>
      <c r="I21" s="66" t="s">
        <v>97</v>
      </c>
      <c r="J21" s="68" t="s">
        <v>63</v>
      </c>
      <c r="K21" s="92"/>
      <c r="M21" s="64"/>
    </row>
    <row r="22" spans="2:13">
      <c r="B22" s="52">
        <v>5</v>
      </c>
      <c r="C22" s="53">
        <v>1370</v>
      </c>
      <c r="D22" s="65">
        <v>2450</v>
      </c>
      <c r="E22" s="65">
        <v>2110</v>
      </c>
      <c r="F22" s="67"/>
      <c r="G22" s="69">
        <v>98</v>
      </c>
      <c r="H22" s="54">
        <v>32</v>
      </c>
      <c r="I22" s="66" t="s">
        <v>97</v>
      </c>
      <c r="J22" s="68" t="s">
        <v>64</v>
      </c>
      <c r="K22" s="92"/>
      <c r="M22" s="64"/>
    </row>
    <row r="23" spans="2:13">
      <c r="B23" s="52">
        <v>5</v>
      </c>
      <c r="C23" s="53">
        <v>1120</v>
      </c>
      <c r="D23" s="65">
        <v>3500</v>
      </c>
      <c r="E23" s="65">
        <v>2020</v>
      </c>
      <c r="F23" s="67"/>
      <c r="G23" s="69">
        <v>98</v>
      </c>
      <c r="H23" s="54">
        <v>32</v>
      </c>
      <c r="I23" s="66" t="s">
        <v>97</v>
      </c>
      <c r="J23" s="68" t="s">
        <v>65</v>
      </c>
      <c r="K23" s="92"/>
      <c r="M23" s="64"/>
    </row>
    <row r="24" spans="2:13">
      <c r="B24" s="52">
        <v>6</v>
      </c>
      <c r="C24" s="53">
        <v>1372</v>
      </c>
      <c r="D24" s="65">
        <v>3156</v>
      </c>
      <c r="E24" s="65">
        <v>2412</v>
      </c>
      <c r="F24" s="65"/>
      <c r="G24" s="70">
        <v>2700</v>
      </c>
      <c r="H24" s="54">
        <v>12</v>
      </c>
      <c r="I24" s="66" t="s">
        <v>97</v>
      </c>
      <c r="J24" s="72" t="s">
        <v>66</v>
      </c>
      <c r="K24" s="93"/>
      <c r="M24" s="64"/>
    </row>
    <row r="25" spans="2:13" ht="38.25">
      <c r="B25" s="52">
        <v>7</v>
      </c>
      <c r="C25" s="53">
        <v>1475</v>
      </c>
      <c r="D25" s="65">
        <v>3405</v>
      </c>
      <c r="E25" s="65">
        <v>2831</v>
      </c>
      <c r="F25" s="65"/>
      <c r="G25" s="96">
        <v>-13000</v>
      </c>
      <c r="H25" s="54">
        <v>34</v>
      </c>
      <c r="I25" s="66" t="s">
        <v>97</v>
      </c>
      <c r="J25" s="72" t="s">
        <v>67</v>
      </c>
      <c r="K25" s="93"/>
      <c r="M25" s="64"/>
    </row>
    <row r="26" spans="2:13">
      <c r="B26" s="52">
        <v>7</v>
      </c>
      <c r="C26" s="53">
        <v>1300</v>
      </c>
      <c r="D26" s="65">
        <v>1120</v>
      </c>
      <c r="E26" s="65">
        <v>2530</v>
      </c>
      <c r="F26" s="65"/>
      <c r="G26" s="70">
        <v>6000</v>
      </c>
      <c r="H26" s="54">
        <v>34</v>
      </c>
      <c r="I26" s="66" t="s">
        <v>97</v>
      </c>
      <c r="J26" s="72" t="s">
        <v>68</v>
      </c>
      <c r="K26" s="93"/>
      <c r="M26" s="64"/>
    </row>
    <row r="27" spans="2:13">
      <c r="B27" s="52">
        <v>7</v>
      </c>
      <c r="C27" s="53">
        <v>1370</v>
      </c>
      <c r="D27" s="65">
        <v>1310</v>
      </c>
      <c r="E27" s="65">
        <v>2545</v>
      </c>
      <c r="F27" s="65"/>
      <c r="G27" s="70">
        <v>7000</v>
      </c>
      <c r="H27" s="54">
        <v>12</v>
      </c>
      <c r="I27" s="66" t="s">
        <v>97</v>
      </c>
      <c r="J27" s="72" t="s">
        <v>68</v>
      </c>
      <c r="K27" s="93"/>
      <c r="M27" s="64"/>
    </row>
    <row r="28" spans="2:13">
      <c r="B28" s="52">
        <v>8</v>
      </c>
      <c r="C28" s="53">
        <v>1373</v>
      </c>
      <c r="D28" s="65">
        <v>1120</v>
      </c>
      <c r="E28" s="65">
        <v>2418</v>
      </c>
      <c r="F28" s="65"/>
      <c r="G28" s="70">
        <v>296</v>
      </c>
      <c r="H28" s="54">
        <v>18</v>
      </c>
      <c r="I28" s="66" t="s">
        <v>97</v>
      </c>
      <c r="J28" s="72" t="s">
        <v>69</v>
      </c>
      <c r="K28" s="93"/>
      <c r="M28" s="64"/>
    </row>
    <row r="29" spans="2:13">
      <c r="B29" s="52">
        <v>9</v>
      </c>
      <c r="C29" s="53">
        <v>1210</v>
      </c>
      <c r="D29" s="65">
        <v>315211</v>
      </c>
      <c r="E29" s="65">
        <v>2541</v>
      </c>
      <c r="F29" s="65"/>
      <c r="G29" s="70">
        <v>35</v>
      </c>
      <c r="H29" s="54">
        <v>12</v>
      </c>
      <c r="I29" s="66" t="s">
        <v>97</v>
      </c>
      <c r="J29" s="72" t="s">
        <v>65</v>
      </c>
      <c r="K29" s="93"/>
      <c r="M29" s="64"/>
    </row>
    <row r="30" spans="2:13">
      <c r="B30" s="52">
        <v>10</v>
      </c>
      <c r="C30" s="53">
        <v>1370</v>
      </c>
      <c r="D30" s="65">
        <v>320400</v>
      </c>
      <c r="E30" s="65">
        <v>2541</v>
      </c>
      <c r="F30" s="49"/>
      <c r="G30" s="70">
        <v>7200</v>
      </c>
      <c r="H30" s="54">
        <v>12</v>
      </c>
      <c r="I30" s="66" t="s">
        <v>97</v>
      </c>
      <c r="J30" s="72" t="s">
        <v>70</v>
      </c>
      <c r="K30" s="93"/>
      <c r="M30" s="64"/>
    </row>
    <row r="31" spans="2:13">
      <c r="B31" s="52">
        <v>11</v>
      </c>
      <c r="C31" s="53">
        <v>1470</v>
      </c>
      <c r="D31" s="65">
        <v>1130</v>
      </c>
      <c r="E31" s="65">
        <v>3251</v>
      </c>
      <c r="F31" s="49">
        <v>1078</v>
      </c>
      <c r="G31" s="70">
        <v>12552</v>
      </c>
      <c r="H31" s="54">
        <v>32</v>
      </c>
      <c r="I31" s="66" t="s">
        <v>97</v>
      </c>
      <c r="J31" s="72" t="s">
        <v>71</v>
      </c>
      <c r="K31" s="93"/>
      <c r="M31" s="64"/>
    </row>
    <row r="32" spans="2:13">
      <c r="B32" s="52">
        <v>12</v>
      </c>
      <c r="C32" s="53">
        <v>1270</v>
      </c>
      <c r="D32" s="65">
        <v>1431</v>
      </c>
      <c r="E32" s="65">
        <v>1200</v>
      </c>
      <c r="F32" s="49"/>
      <c r="G32" s="70">
        <v>210</v>
      </c>
      <c r="H32" s="54">
        <v>32</v>
      </c>
      <c r="I32" s="66" t="s">
        <v>97</v>
      </c>
      <c r="J32" s="72" t="s">
        <v>72</v>
      </c>
      <c r="K32" s="93"/>
      <c r="M32" s="64"/>
    </row>
    <row r="33" spans="2:13">
      <c r="B33" s="52">
        <v>13</v>
      </c>
      <c r="C33" s="53">
        <v>1300</v>
      </c>
      <c r="D33" s="65">
        <v>1099</v>
      </c>
      <c r="E33" s="65">
        <v>2412</v>
      </c>
      <c r="F33" s="49"/>
      <c r="G33" s="77">
        <v>1936</v>
      </c>
      <c r="H33" s="54">
        <v>32</v>
      </c>
      <c r="I33" s="66" t="s">
        <v>97</v>
      </c>
      <c r="J33" s="72" t="s">
        <v>73</v>
      </c>
      <c r="K33" s="93"/>
      <c r="M33" s="64"/>
    </row>
    <row r="34" spans="2:13" ht="25.5">
      <c r="B34" s="52">
        <v>14</v>
      </c>
      <c r="C34" s="53">
        <v>1940</v>
      </c>
      <c r="D34" s="65">
        <v>9000</v>
      </c>
      <c r="E34" s="65">
        <v>2412</v>
      </c>
      <c r="F34" s="49"/>
      <c r="G34" s="70">
        <v>-1936</v>
      </c>
      <c r="H34" s="54">
        <v>32</v>
      </c>
      <c r="I34" s="66" t="s">
        <v>97</v>
      </c>
      <c r="J34" s="72" t="s">
        <v>74</v>
      </c>
      <c r="K34" s="93"/>
      <c r="M34" s="64"/>
    </row>
    <row r="35" spans="2:13">
      <c r="B35" s="52">
        <v>15</v>
      </c>
      <c r="C35" s="53">
        <v>1400</v>
      </c>
      <c r="D35" s="65">
        <v>1099</v>
      </c>
      <c r="E35" s="65">
        <v>3001</v>
      </c>
      <c r="F35" s="49"/>
      <c r="G35" s="70">
        <v>1500</v>
      </c>
      <c r="H35" s="54">
        <v>32</v>
      </c>
      <c r="I35" s="66" t="s">
        <v>97</v>
      </c>
      <c r="J35" s="72" t="s">
        <v>75</v>
      </c>
      <c r="K35" s="93"/>
      <c r="M35" s="64"/>
    </row>
    <row r="36" spans="2:13" ht="25.5">
      <c r="B36" s="52">
        <v>16</v>
      </c>
      <c r="C36" s="74">
        <v>1940</v>
      </c>
      <c r="D36" s="75">
        <v>9000</v>
      </c>
      <c r="E36" s="75">
        <v>3001</v>
      </c>
      <c r="F36" s="49"/>
      <c r="G36" s="70">
        <v>-1500</v>
      </c>
      <c r="H36" s="76">
        <v>32</v>
      </c>
      <c r="I36" s="49" t="s">
        <v>97</v>
      </c>
      <c r="J36" s="72" t="s">
        <v>76</v>
      </c>
      <c r="K36" s="93"/>
      <c r="M36" s="64"/>
    </row>
    <row r="37" spans="2:13">
      <c r="B37" s="52">
        <v>17</v>
      </c>
      <c r="C37" s="74">
        <v>1299</v>
      </c>
      <c r="D37" s="75">
        <v>1099</v>
      </c>
      <c r="E37" s="75">
        <v>1200</v>
      </c>
      <c r="F37" s="49"/>
      <c r="G37" s="70">
        <v>6920</v>
      </c>
      <c r="H37" s="76">
        <v>12</v>
      </c>
      <c r="I37" s="49" t="s">
        <v>97</v>
      </c>
      <c r="J37" s="72" t="s">
        <v>77</v>
      </c>
      <c r="K37" s="93"/>
      <c r="M37" s="64"/>
    </row>
    <row r="38" spans="2:13">
      <c r="B38" s="52">
        <v>18</v>
      </c>
      <c r="C38" s="74">
        <v>1198</v>
      </c>
      <c r="D38" s="75">
        <v>1425</v>
      </c>
      <c r="E38" s="75">
        <v>1810</v>
      </c>
      <c r="F38" s="49"/>
      <c r="G38" s="70">
        <v>250</v>
      </c>
      <c r="H38" s="76">
        <v>32</v>
      </c>
      <c r="I38" s="49" t="s">
        <v>97</v>
      </c>
      <c r="J38" s="72" t="s">
        <v>78</v>
      </c>
      <c r="K38" s="93"/>
      <c r="M38" s="64"/>
    </row>
    <row r="39" spans="2:13" ht="25.5">
      <c r="B39" s="52">
        <v>19</v>
      </c>
      <c r="C39" s="74">
        <v>1940</v>
      </c>
      <c r="D39" s="75">
        <v>9000</v>
      </c>
      <c r="E39" s="75">
        <v>1810</v>
      </c>
      <c r="F39" s="49"/>
      <c r="G39" s="70">
        <v>-250</v>
      </c>
      <c r="H39" s="76">
        <v>32</v>
      </c>
      <c r="I39" s="49" t="s">
        <v>97</v>
      </c>
      <c r="J39" s="72" t="s">
        <v>79</v>
      </c>
      <c r="K39" s="93"/>
      <c r="M39" s="64"/>
    </row>
    <row r="40" spans="2:13">
      <c r="B40" s="52">
        <v>20</v>
      </c>
      <c r="C40" s="74">
        <v>1264</v>
      </c>
      <c r="D40" s="75">
        <v>104112</v>
      </c>
      <c r="E40" s="75">
        <v>1210</v>
      </c>
      <c r="F40" s="49"/>
      <c r="G40" s="70">
        <v>-4000</v>
      </c>
      <c r="H40" s="76">
        <v>32</v>
      </c>
      <c r="I40" s="49" t="s">
        <v>97</v>
      </c>
      <c r="J40" s="72" t="s">
        <v>80</v>
      </c>
      <c r="K40" s="93"/>
      <c r="M40" s="64"/>
    </row>
    <row r="41" spans="2:13">
      <c r="B41" s="52">
        <v>21</v>
      </c>
      <c r="C41" s="74">
        <v>1451</v>
      </c>
      <c r="D41" s="75">
        <v>1099</v>
      </c>
      <c r="E41" s="75">
        <v>3811</v>
      </c>
      <c r="F41" s="49"/>
      <c r="G41" s="70">
        <v>2369</v>
      </c>
      <c r="H41" s="76">
        <v>32</v>
      </c>
      <c r="I41" s="49" t="s">
        <v>97</v>
      </c>
      <c r="J41" s="72" t="s">
        <v>81</v>
      </c>
      <c r="K41" s="93"/>
      <c r="M41" s="64"/>
    </row>
    <row r="42" spans="2:13">
      <c r="B42" s="52">
        <v>22</v>
      </c>
      <c r="C42" s="74">
        <v>1905</v>
      </c>
      <c r="D42" s="75">
        <v>1099</v>
      </c>
      <c r="E42" s="75">
        <v>3811</v>
      </c>
      <c r="F42" s="49"/>
      <c r="G42" s="70">
        <v>-2369</v>
      </c>
      <c r="H42" s="76">
        <v>32</v>
      </c>
      <c r="I42" s="49" t="s">
        <v>97</v>
      </c>
      <c r="J42" s="72" t="s">
        <v>81</v>
      </c>
      <c r="K42" s="93"/>
      <c r="M42" s="64"/>
    </row>
    <row r="43" spans="2:13">
      <c r="B43" s="52">
        <v>23</v>
      </c>
      <c r="C43" s="74">
        <v>1451</v>
      </c>
      <c r="D43" s="75">
        <v>1099</v>
      </c>
      <c r="E43" s="75">
        <v>3811</v>
      </c>
      <c r="F43" s="49"/>
      <c r="G43" s="70">
        <v>1400</v>
      </c>
      <c r="H43" s="76">
        <v>32</v>
      </c>
      <c r="I43" s="66" t="s">
        <v>97</v>
      </c>
      <c r="J43" s="72" t="s">
        <v>82</v>
      </c>
      <c r="K43" s="93"/>
      <c r="M43" s="64"/>
    </row>
    <row r="44" spans="2:13" ht="25.5">
      <c r="B44" s="52">
        <v>24</v>
      </c>
      <c r="C44" s="74">
        <v>1940</v>
      </c>
      <c r="D44" s="75">
        <v>9000</v>
      </c>
      <c r="E44" s="75">
        <v>3811</v>
      </c>
      <c r="F44" s="49"/>
      <c r="G44" s="70">
        <v>-1400</v>
      </c>
      <c r="H44" s="76">
        <v>32</v>
      </c>
      <c r="I44" s="66" t="s">
        <v>97</v>
      </c>
      <c r="J44" s="72" t="s">
        <v>83</v>
      </c>
      <c r="K44" s="93"/>
      <c r="M44" s="64"/>
    </row>
    <row r="45" spans="2:13">
      <c r="B45" s="52">
        <v>25</v>
      </c>
      <c r="C45" s="74">
        <v>1870</v>
      </c>
      <c r="D45" s="75">
        <v>9000</v>
      </c>
      <c r="E45" s="75">
        <v>8000</v>
      </c>
      <c r="F45" s="49"/>
      <c r="G45" s="70">
        <v>-26000</v>
      </c>
      <c r="H45" s="76">
        <v>33</v>
      </c>
      <c r="I45" s="49" t="s">
        <v>97</v>
      </c>
      <c r="J45" s="72" t="s">
        <v>84</v>
      </c>
      <c r="K45" s="93"/>
      <c r="M45" s="64"/>
    </row>
    <row r="46" spans="2:13">
      <c r="B46" s="52">
        <v>26</v>
      </c>
      <c r="C46" s="74">
        <v>1800</v>
      </c>
      <c r="D46" s="75">
        <v>9000</v>
      </c>
      <c r="E46" s="75">
        <v>8400</v>
      </c>
      <c r="F46" s="49"/>
      <c r="G46" s="70">
        <v>-20000</v>
      </c>
      <c r="H46" s="76">
        <v>34</v>
      </c>
      <c r="I46" s="49" t="s">
        <v>97</v>
      </c>
      <c r="J46" s="72" t="s">
        <v>85</v>
      </c>
      <c r="K46" s="93"/>
      <c r="M46" s="64"/>
    </row>
    <row r="47" spans="2:13">
      <c r="B47" s="52">
        <v>27</v>
      </c>
      <c r="C47" s="74">
        <v>1700</v>
      </c>
      <c r="D47" s="75">
        <v>9000</v>
      </c>
      <c r="E47" s="75">
        <v>8400</v>
      </c>
      <c r="F47" s="49"/>
      <c r="G47" s="70">
        <v>-12552</v>
      </c>
      <c r="H47" s="76">
        <v>28</v>
      </c>
      <c r="I47" s="49" t="s">
        <v>97</v>
      </c>
      <c r="J47" s="72" t="s">
        <v>86</v>
      </c>
      <c r="K47" s="93"/>
      <c r="M47" s="64"/>
    </row>
    <row r="48" spans="2:13">
      <c r="B48" s="52">
        <v>28</v>
      </c>
      <c r="C48" s="74">
        <v>1800</v>
      </c>
      <c r="D48" s="75">
        <v>9000</v>
      </c>
      <c r="E48" s="75">
        <v>8400</v>
      </c>
      <c r="F48" s="74"/>
      <c r="G48" s="70">
        <v>-2264</v>
      </c>
      <c r="H48" s="76">
        <v>19</v>
      </c>
      <c r="I48" s="49" t="s">
        <v>97</v>
      </c>
      <c r="J48" s="72" t="s">
        <v>87</v>
      </c>
      <c r="K48" s="93"/>
      <c r="M48" s="64"/>
    </row>
    <row r="49" spans="2:13">
      <c r="B49" s="52">
        <v>29</v>
      </c>
      <c r="C49" s="74">
        <v>1800</v>
      </c>
      <c r="D49" s="75">
        <v>9000</v>
      </c>
      <c r="E49" s="75">
        <v>8400</v>
      </c>
      <c r="F49" s="74"/>
      <c r="G49" s="70">
        <v>-5000</v>
      </c>
      <c r="H49" s="76">
        <v>30</v>
      </c>
      <c r="I49" s="49" t="s">
        <v>97</v>
      </c>
      <c r="J49" s="72" t="s">
        <v>88</v>
      </c>
      <c r="K49" s="93"/>
      <c r="M49" s="64"/>
    </row>
    <row r="50" spans="2:13">
      <c r="B50" s="52">
        <v>30</v>
      </c>
      <c r="C50" s="74">
        <v>1800</v>
      </c>
      <c r="D50" s="75">
        <v>9000</v>
      </c>
      <c r="E50" s="75">
        <v>8400</v>
      </c>
      <c r="F50" s="74"/>
      <c r="G50" s="70">
        <v>-300</v>
      </c>
      <c r="H50" s="76">
        <v>30</v>
      </c>
      <c r="I50" s="49" t="s">
        <v>97</v>
      </c>
      <c r="J50" s="72" t="s">
        <v>89</v>
      </c>
      <c r="K50" s="93"/>
      <c r="M50" s="64"/>
    </row>
    <row r="51" spans="2:13">
      <c r="B51" s="52">
        <v>31</v>
      </c>
      <c r="C51" s="74">
        <v>1650</v>
      </c>
      <c r="D51" s="75">
        <v>9000</v>
      </c>
      <c r="E51" s="75">
        <v>3210</v>
      </c>
      <c r="F51" s="74"/>
      <c r="G51" s="70">
        <v>-26000</v>
      </c>
      <c r="H51" s="76">
        <v>12</v>
      </c>
      <c r="I51" s="49" t="s">
        <v>97</v>
      </c>
      <c r="J51" s="72" t="s">
        <v>90</v>
      </c>
      <c r="K51" s="93"/>
      <c r="M51" s="64"/>
    </row>
    <row r="52" spans="2:13">
      <c r="B52" s="97">
        <v>32</v>
      </c>
      <c r="C52" s="98">
        <v>1540</v>
      </c>
      <c r="D52" s="97">
        <v>9000</v>
      </c>
      <c r="E52" s="97">
        <v>3210</v>
      </c>
      <c r="F52" s="98"/>
      <c r="G52" s="105">
        <v>25000</v>
      </c>
      <c r="H52" s="99">
        <v>32</v>
      </c>
      <c r="I52" s="97" t="s">
        <v>97</v>
      </c>
      <c r="J52" s="104" t="s">
        <v>100</v>
      </c>
      <c r="K52" s="93"/>
      <c r="M52" s="64"/>
    </row>
    <row r="53" spans="2:13">
      <c r="B53" s="52">
        <v>33</v>
      </c>
      <c r="C53" s="74">
        <v>1906</v>
      </c>
      <c r="D53" s="75">
        <v>9000</v>
      </c>
      <c r="E53" s="75">
        <v>8700</v>
      </c>
      <c r="F53" s="74"/>
      <c r="G53" s="70">
        <v>-12760</v>
      </c>
      <c r="H53" s="76">
        <v>30</v>
      </c>
      <c r="I53" s="66" t="s">
        <v>97</v>
      </c>
      <c r="J53" s="72" t="s">
        <v>91</v>
      </c>
      <c r="K53" s="93"/>
      <c r="M53" s="64"/>
    </row>
    <row r="54" spans="2:13">
      <c r="B54" s="52">
        <v>34</v>
      </c>
      <c r="C54" s="74">
        <v>1940</v>
      </c>
      <c r="D54" s="75">
        <v>9000</v>
      </c>
      <c r="E54" s="75">
        <v>3332</v>
      </c>
      <c r="F54" s="74"/>
      <c r="G54" s="70">
        <v>-394</v>
      </c>
      <c r="H54" s="76">
        <v>28</v>
      </c>
      <c r="I54" s="66" t="s">
        <v>97</v>
      </c>
      <c r="J54" s="72" t="s">
        <v>98</v>
      </c>
      <c r="K54" s="93"/>
      <c r="M54" s="64"/>
    </row>
    <row r="55" spans="2:13">
      <c r="B55" s="52">
        <v>35</v>
      </c>
      <c r="C55" s="74">
        <v>1570</v>
      </c>
      <c r="D55" s="75">
        <v>9000</v>
      </c>
      <c r="E55" s="75">
        <v>8800</v>
      </c>
      <c r="F55" s="74"/>
      <c r="G55" s="70">
        <v>394</v>
      </c>
      <c r="H55" s="76">
        <v>34</v>
      </c>
      <c r="I55" s="66" t="s">
        <v>97</v>
      </c>
      <c r="J55" s="72" t="s">
        <v>99</v>
      </c>
      <c r="K55" s="93"/>
      <c r="M55" s="64"/>
    </row>
    <row r="56" spans="2:13">
      <c r="B56" s="52">
        <v>36</v>
      </c>
      <c r="C56" s="74">
        <v>1812</v>
      </c>
      <c r="D56" s="75">
        <v>9000</v>
      </c>
      <c r="E56" s="75">
        <v>8500</v>
      </c>
      <c r="F56" s="74"/>
      <c r="G56" s="70">
        <v>-1600</v>
      </c>
      <c r="H56" s="76">
        <v>31</v>
      </c>
      <c r="I56" s="49" t="s">
        <v>97</v>
      </c>
      <c r="J56" s="72" t="s">
        <v>92</v>
      </c>
      <c r="K56" s="93"/>
      <c r="M56" s="64"/>
    </row>
    <row r="57" spans="2:13">
      <c r="B57" s="52">
        <v>37</v>
      </c>
      <c r="C57" s="74">
        <v>1950</v>
      </c>
      <c r="D57" s="75">
        <v>9000</v>
      </c>
      <c r="E57" s="75">
        <v>1200</v>
      </c>
      <c r="F57" s="74"/>
      <c r="G57" s="70">
        <v>-6920</v>
      </c>
      <c r="H57" s="76">
        <v>32</v>
      </c>
      <c r="I57" s="49" t="s">
        <v>97</v>
      </c>
      <c r="J57" s="72" t="s">
        <v>93</v>
      </c>
      <c r="K57" s="93"/>
      <c r="M57" s="64"/>
    </row>
    <row r="58" spans="2:13">
      <c r="B58" s="52">
        <v>38</v>
      </c>
      <c r="C58" s="74">
        <v>1570</v>
      </c>
      <c r="D58" s="75">
        <v>9000</v>
      </c>
      <c r="E58" s="75">
        <v>8800</v>
      </c>
      <c r="F58" s="74"/>
      <c r="G58" s="70">
        <v>54287</v>
      </c>
      <c r="H58" s="76">
        <v>34</v>
      </c>
      <c r="I58" s="49" t="s">
        <v>97</v>
      </c>
      <c r="J58" s="72" t="s">
        <v>94</v>
      </c>
      <c r="K58" s="93"/>
      <c r="M58" s="64"/>
    </row>
    <row r="59" spans="2:13">
      <c r="B59" s="52">
        <v>39</v>
      </c>
      <c r="C59" s="74">
        <v>1940</v>
      </c>
      <c r="D59" s="103">
        <v>9000</v>
      </c>
      <c r="E59" s="103">
        <v>1200</v>
      </c>
      <c r="F59" s="74"/>
      <c r="G59" s="70">
        <v>-40170</v>
      </c>
      <c r="H59" s="76">
        <v>32</v>
      </c>
      <c r="I59" s="49" t="s">
        <v>97</v>
      </c>
      <c r="J59" s="72" t="s">
        <v>95</v>
      </c>
      <c r="K59" s="93"/>
      <c r="M59" s="64"/>
    </row>
    <row r="60" spans="2:13">
      <c r="B60" s="82">
        <v>40</v>
      </c>
      <c r="C60" s="78"/>
      <c r="D60" s="78"/>
      <c r="E60" s="78"/>
      <c r="F60" s="78"/>
      <c r="G60" s="79">
        <v>13226</v>
      </c>
      <c r="H60" s="80"/>
      <c r="I60" s="80" t="s">
        <v>97</v>
      </c>
      <c r="J60" s="81" t="s">
        <v>96</v>
      </c>
      <c r="K60" s="115" t="s">
        <v>101</v>
      </c>
      <c r="M60" s="64"/>
    </row>
    <row r="61" spans="2:13">
      <c r="B61" s="82">
        <v>41</v>
      </c>
      <c r="C61" s="78"/>
      <c r="D61" s="78"/>
      <c r="E61" s="78"/>
      <c r="F61" s="78"/>
      <c r="G61" s="79">
        <v>19557</v>
      </c>
      <c r="H61" s="80"/>
      <c r="I61" s="80" t="s">
        <v>97</v>
      </c>
      <c r="J61" s="81" t="s">
        <v>96</v>
      </c>
      <c r="K61" s="93"/>
      <c r="M61" s="64"/>
    </row>
    <row r="62" spans="2:13">
      <c r="B62" s="82">
        <v>42</v>
      </c>
      <c r="C62" s="78"/>
      <c r="D62" s="78"/>
      <c r="E62" s="78"/>
      <c r="F62" s="78"/>
      <c r="G62" s="79">
        <v>1015</v>
      </c>
      <c r="H62" s="80"/>
      <c r="I62" s="80" t="s">
        <v>97</v>
      </c>
      <c r="J62" s="81" t="s">
        <v>96</v>
      </c>
      <c r="K62" s="93"/>
      <c r="M62" s="64"/>
    </row>
    <row r="63" spans="2:13">
      <c r="B63" s="82">
        <v>43</v>
      </c>
      <c r="C63" s="78"/>
      <c r="D63" s="78"/>
      <c r="E63" s="78"/>
      <c r="F63" s="78"/>
      <c r="G63" s="79">
        <v>1396</v>
      </c>
      <c r="H63" s="80"/>
      <c r="I63" s="80" t="s">
        <v>97</v>
      </c>
      <c r="J63" s="81" t="s">
        <v>96</v>
      </c>
      <c r="K63" s="93"/>
      <c r="M63" s="64"/>
    </row>
    <row r="64" spans="2:13">
      <c r="B64" s="82">
        <v>44</v>
      </c>
      <c r="C64" s="78"/>
      <c r="D64" s="78"/>
      <c r="E64" s="78"/>
      <c r="F64" s="78"/>
      <c r="G64" s="79">
        <v>636</v>
      </c>
      <c r="H64" s="80"/>
      <c r="I64" s="80" t="s">
        <v>97</v>
      </c>
      <c r="J64" s="81" t="s">
        <v>96</v>
      </c>
      <c r="K64" s="93"/>
      <c r="M64" s="64"/>
    </row>
    <row r="65" spans="2:13">
      <c r="B65" s="82">
        <v>45</v>
      </c>
      <c r="C65" s="78"/>
      <c r="D65" s="78"/>
      <c r="E65" s="78"/>
      <c r="F65" s="78"/>
      <c r="G65" s="79">
        <v>4109</v>
      </c>
      <c r="H65" s="80"/>
      <c r="I65" s="80" t="s">
        <v>97</v>
      </c>
      <c r="J65" s="81" t="s">
        <v>96</v>
      </c>
      <c r="K65" s="93"/>
      <c r="M65" s="64"/>
    </row>
    <row r="66" spans="2:13">
      <c r="B66" s="82">
        <v>46</v>
      </c>
      <c r="C66" s="78"/>
      <c r="D66" s="78"/>
      <c r="E66" s="78"/>
      <c r="F66" s="78"/>
      <c r="G66" s="79">
        <v>231</v>
      </c>
      <c r="H66" s="80"/>
      <c r="I66" s="80" t="s">
        <v>97</v>
      </c>
      <c r="J66" s="81" t="s">
        <v>96</v>
      </c>
      <c r="K66" s="93"/>
      <c r="M66" s="64"/>
    </row>
    <row r="67" spans="2:13">
      <c r="B67" s="50" t="s">
        <v>48</v>
      </c>
      <c r="C67" s="49"/>
      <c r="D67" s="49"/>
      <c r="E67" s="49"/>
      <c r="F67" s="49"/>
      <c r="G67" s="63">
        <f>SUM(G16:G66)</f>
        <v>0</v>
      </c>
      <c r="H67" s="45"/>
      <c r="I67" s="45"/>
      <c r="J67" s="49"/>
      <c r="K67" s="94"/>
    </row>
    <row r="68" spans="2:13">
      <c r="K68" s="95"/>
    </row>
    <row r="69" spans="2:13">
      <c r="K69" s="95"/>
    </row>
    <row r="70" spans="2:13">
      <c r="K70" s="95"/>
    </row>
    <row r="71" spans="2:13">
      <c r="K71" s="95"/>
    </row>
  </sheetData>
  <autoFilter ref="B15:J67" xr:uid="{00000000-0009-0000-0000-000000000000}">
    <sortState xmlns:xlrd2="http://schemas.microsoft.com/office/spreadsheetml/2017/richdata2" ref="B16:J67">
      <sortCondition ref="H15:H67"/>
    </sortState>
  </autoFilter>
  <mergeCells count="4">
    <mergeCell ref="C4:F4"/>
    <mergeCell ref="C5:F5"/>
    <mergeCell ref="C6:F6"/>
    <mergeCell ref="C7:F7"/>
  </mergeCells>
  <phoneticPr fontId="0" type="noConversion"/>
  <pageMargins left="0.59055118110236227" right="0.23622047244094491" top="0.35433070866141736" bottom="0.31496062992125984" header="0.23622047244094491" footer="0.27559055118110237"/>
  <pageSetup paperSize="9" scale="60" fitToHeight="5" orientation="portrait" r:id="rId1"/>
  <headerFooter alignWithMargins="0">
    <oddFooter>&amp;R&amp;"  av  ,Normal"&amp;P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54"/>
  <sheetViews>
    <sheetView workbookViewId="0">
      <selection activeCell="I7" sqref="I7"/>
    </sheetView>
  </sheetViews>
  <sheetFormatPr baseColWidth="10" defaultRowHeight="12.75"/>
  <cols>
    <col min="1" max="1" width="7.7109375" bestFit="1" customWidth="1"/>
    <col min="2" max="2" width="6.7109375" bestFit="1" customWidth="1"/>
    <col min="3" max="4" width="5" bestFit="1" customWidth="1"/>
    <col min="5" max="5" width="7.42578125" customWidth="1"/>
    <col min="6" max="7" width="8" bestFit="1" customWidth="1"/>
    <col min="8" max="8" width="7.5703125" bestFit="1" customWidth="1"/>
    <col min="9" max="13" width="5.28515625" bestFit="1" customWidth="1"/>
    <col min="14" max="14" width="12.85546875" customWidth="1"/>
    <col min="15" max="15" width="3.85546875" bestFit="1" customWidth="1"/>
    <col min="16" max="17" width="4.140625" bestFit="1" customWidth="1"/>
    <col min="18" max="18" width="3.85546875" bestFit="1" customWidth="1"/>
    <col min="19" max="19" width="4" bestFit="1" customWidth="1"/>
    <col min="20" max="20" width="3.85546875" bestFit="1" customWidth="1"/>
    <col min="21" max="21" width="3.28515625" bestFit="1" customWidth="1"/>
    <col min="22" max="23" width="4.28515625" bestFit="1" customWidth="1"/>
    <col min="24" max="25" width="4" bestFit="1" customWidth="1"/>
    <col min="26" max="26" width="4.28515625" bestFit="1" customWidth="1"/>
    <col min="27" max="27" width="43.7109375" bestFit="1" customWidth="1"/>
    <col min="28" max="28" width="10.7109375" bestFit="1" customWidth="1"/>
  </cols>
  <sheetData>
    <row r="1" spans="1:2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3" spans="1:28" ht="14.25" customHeight="1">
      <c r="A3">
        <v>1</v>
      </c>
      <c r="B3">
        <v>0</v>
      </c>
      <c r="C3" t="str">
        <f>Skjema!$G$2</f>
        <v>2021</v>
      </c>
      <c r="D3">
        <f>Skjema!C18</f>
        <v>1050</v>
      </c>
      <c r="E3">
        <f>Skjema!D18</f>
        <v>1100</v>
      </c>
      <c r="F3">
        <f>Skjema!E18</f>
        <v>2020</v>
      </c>
      <c r="G3">
        <f>Skjema!F18</f>
        <v>0</v>
      </c>
      <c r="N3" s="51">
        <f>Skjema!G18*1000</f>
        <v>300000</v>
      </c>
      <c r="AA3" t="str">
        <f>Skjema!$C$6</f>
        <v>Vedlegg 4 - Budsjettjsutering drift 2. perioderapport</v>
      </c>
      <c r="AB3">
        <f>Skjema!H18</f>
        <v>34</v>
      </c>
    </row>
    <row r="4" spans="1:28" ht="14.25" customHeight="1">
      <c r="A4">
        <v>1</v>
      </c>
      <c r="B4">
        <v>0</v>
      </c>
      <c r="C4" t="str">
        <f>Skjema!$G$2</f>
        <v>2021</v>
      </c>
      <c r="D4">
        <f>Skjema!C19</f>
        <v>1370</v>
      </c>
      <c r="E4">
        <f>Skjema!D19</f>
        <v>1110</v>
      </c>
      <c r="F4">
        <f>Skjema!E19</f>
        <v>2010</v>
      </c>
      <c r="G4">
        <f>Skjema!F19</f>
        <v>0</v>
      </c>
      <c r="N4" s="51">
        <f>Skjema!G19*1000</f>
        <v>4500000</v>
      </c>
      <c r="AA4" t="str">
        <f>Skjema!$C$6</f>
        <v>Vedlegg 4 - Budsjettjsutering drift 2. perioderapport</v>
      </c>
      <c r="AB4">
        <f>Skjema!H19</f>
        <v>32</v>
      </c>
    </row>
    <row r="5" spans="1:28" ht="14.25" customHeight="1">
      <c r="A5">
        <v>1</v>
      </c>
      <c r="B5">
        <v>0</v>
      </c>
      <c r="C5" t="str">
        <f>Skjema!$G$2</f>
        <v>2021</v>
      </c>
      <c r="D5">
        <f>Skjema!C20</f>
        <v>1370</v>
      </c>
      <c r="E5">
        <f>Skjema!D20</f>
        <v>1110</v>
      </c>
      <c r="F5">
        <f>Skjema!E20</f>
        <v>2010</v>
      </c>
      <c r="G5">
        <f>Skjema!F20</f>
        <v>0</v>
      </c>
      <c r="N5" s="51">
        <f>Skjema!G20*1000</f>
        <v>1400000</v>
      </c>
      <c r="AA5" t="str">
        <f>Skjema!$C$6</f>
        <v>Vedlegg 4 - Budsjettjsutering drift 2. perioderapport</v>
      </c>
      <c r="AB5">
        <f>Skjema!H20</f>
        <v>32</v>
      </c>
    </row>
    <row r="6" spans="1:28" ht="14.25" customHeight="1">
      <c r="A6">
        <v>1</v>
      </c>
      <c r="B6">
        <v>0</v>
      </c>
      <c r="C6" t="str">
        <f>Skjema!$G$2</f>
        <v>2021</v>
      </c>
      <c r="D6">
        <f>Skjema!C21</f>
        <v>1370</v>
      </c>
      <c r="E6">
        <f>Skjema!D21</f>
        <v>1110</v>
      </c>
      <c r="F6">
        <f>Skjema!E21</f>
        <v>2010</v>
      </c>
      <c r="G6">
        <f>Skjema!F21</f>
        <v>0</v>
      </c>
      <c r="N6" s="51">
        <f>Skjema!G21*1000</f>
        <v>1800000</v>
      </c>
      <c r="AA6" t="str">
        <f>Skjema!$C$6</f>
        <v>Vedlegg 4 - Budsjettjsutering drift 2. perioderapport</v>
      </c>
      <c r="AB6">
        <f>Skjema!H21</f>
        <v>32</v>
      </c>
    </row>
    <row r="7" spans="1:28" ht="14.25" customHeight="1">
      <c r="A7">
        <v>1</v>
      </c>
      <c r="B7">
        <v>0</v>
      </c>
      <c r="C7" t="str">
        <f>Skjema!$G$2</f>
        <v>2021</v>
      </c>
      <c r="D7">
        <f>Skjema!C22</f>
        <v>1370</v>
      </c>
      <c r="E7">
        <f>Skjema!D22</f>
        <v>2450</v>
      </c>
      <c r="F7">
        <f>Skjema!E22</f>
        <v>2110</v>
      </c>
      <c r="G7">
        <f>Skjema!F22</f>
        <v>0</v>
      </c>
      <c r="N7" s="51">
        <f>Skjema!G22*1000</f>
        <v>98000</v>
      </c>
      <c r="AA7" t="str">
        <f>Skjema!$C$6</f>
        <v>Vedlegg 4 - Budsjettjsutering drift 2. perioderapport</v>
      </c>
      <c r="AB7">
        <f>Skjema!H22</f>
        <v>32</v>
      </c>
    </row>
    <row r="8" spans="1:28" ht="14.25" customHeight="1">
      <c r="A8">
        <v>1</v>
      </c>
      <c r="B8">
        <v>0</v>
      </c>
      <c r="C8" t="str">
        <f>Skjema!$G$2</f>
        <v>2021</v>
      </c>
      <c r="D8">
        <f>Skjema!C23</f>
        <v>1120</v>
      </c>
      <c r="E8">
        <f>Skjema!D23</f>
        <v>3500</v>
      </c>
      <c r="F8">
        <f>Skjema!E23</f>
        <v>2020</v>
      </c>
      <c r="G8">
        <f>Skjema!F23</f>
        <v>0</v>
      </c>
      <c r="N8" s="51">
        <f>Skjema!G23*1000</f>
        <v>98000</v>
      </c>
      <c r="AA8" t="str">
        <f>Skjema!$C$6</f>
        <v>Vedlegg 4 - Budsjettjsutering drift 2. perioderapport</v>
      </c>
      <c r="AB8">
        <f>Skjema!H23</f>
        <v>32</v>
      </c>
    </row>
    <row r="9" spans="1:28" ht="14.25" customHeight="1">
      <c r="A9">
        <v>1</v>
      </c>
      <c r="B9">
        <v>0</v>
      </c>
      <c r="C9" t="str">
        <f>Skjema!$G$2</f>
        <v>2021</v>
      </c>
      <c r="D9">
        <f>Skjema!C24</f>
        <v>1372</v>
      </c>
      <c r="E9">
        <f>Skjema!D24</f>
        <v>3156</v>
      </c>
      <c r="F9">
        <f>Skjema!E24</f>
        <v>2412</v>
      </c>
      <c r="G9">
        <f>Skjema!F24</f>
        <v>0</v>
      </c>
      <c r="N9" s="51">
        <f>Skjema!G24*1000</f>
        <v>2700000</v>
      </c>
      <c r="AA9" t="str">
        <f>Skjema!$C$6</f>
        <v>Vedlegg 4 - Budsjettjsutering drift 2. perioderapport</v>
      </c>
      <c r="AB9">
        <f>Skjema!H24</f>
        <v>12</v>
      </c>
    </row>
    <row r="10" spans="1:28" ht="14.25" customHeight="1">
      <c r="A10">
        <v>1</v>
      </c>
      <c r="B10">
        <v>0</v>
      </c>
      <c r="C10" t="str">
        <f>Skjema!$G$2</f>
        <v>2021</v>
      </c>
      <c r="D10">
        <f>Skjema!C25</f>
        <v>1475</v>
      </c>
      <c r="E10">
        <f>Skjema!D25</f>
        <v>3405</v>
      </c>
      <c r="F10">
        <f>Skjema!E25</f>
        <v>2831</v>
      </c>
      <c r="G10">
        <f>Skjema!F25</f>
        <v>0</v>
      </c>
      <c r="N10" s="51">
        <f>Skjema!G25*1000</f>
        <v>-13000000</v>
      </c>
      <c r="AA10" t="str">
        <f>Skjema!$C$6</f>
        <v>Vedlegg 4 - Budsjettjsutering drift 2. perioderapport</v>
      </c>
      <c r="AB10">
        <f>Skjema!H25</f>
        <v>34</v>
      </c>
    </row>
    <row r="11" spans="1:28" ht="14.25" customHeight="1">
      <c r="A11">
        <v>1</v>
      </c>
      <c r="B11">
        <v>0</v>
      </c>
      <c r="C11" t="str">
        <f>Skjema!$G$2</f>
        <v>2021</v>
      </c>
      <c r="D11">
        <f>Skjema!C26</f>
        <v>1300</v>
      </c>
      <c r="E11">
        <f>Skjema!D26</f>
        <v>1120</v>
      </c>
      <c r="F11">
        <f>Skjema!E26</f>
        <v>2530</v>
      </c>
      <c r="G11">
        <f>Skjema!F26</f>
        <v>0</v>
      </c>
      <c r="N11" s="51">
        <f>Skjema!G26*1000</f>
        <v>6000000</v>
      </c>
      <c r="AA11" t="str">
        <f>Skjema!$C$6</f>
        <v>Vedlegg 4 - Budsjettjsutering drift 2. perioderapport</v>
      </c>
      <c r="AB11">
        <f>Skjema!H26</f>
        <v>34</v>
      </c>
    </row>
    <row r="12" spans="1:28" ht="14.25" customHeight="1">
      <c r="A12">
        <v>1</v>
      </c>
      <c r="B12">
        <v>0</v>
      </c>
      <c r="C12" t="str">
        <f>Skjema!$G$2</f>
        <v>2021</v>
      </c>
      <c r="D12">
        <f>Skjema!C27</f>
        <v>1370</v>
      </c>
      <c r="E12">
        <f>Skjema!D27</f>
        <v>1310</v>
      </c>
      <c r="F12">
        <f>Skjema!E27</f>
        <v>2545</v>
      </c>
      <c r="G12">
        <f>Skjema!F27</f>
        <v>0</v>
      </c>
      <c r="N12" s="51">
        <f>Skjema!G27*1000</f>
        <v>7000000</v>
      </c>
      <c r="AA12" t="str">
        <f>Skjema!$C$6</f>
        <v>Vedlegg 4 - Budsjettjsutering drift 2. perioderapport</v>
      </c>
      <c r="AB12">
        <f>Skjema!H27</f>
        <v>12</v>
      </c>
    </row>
    <row r="13" spans="1:28" ht="14.25" customHeight="1">
      <c r="A13">
        <v>1</v>
      </c>
      <c r="B13">
        <v>0</v>
      </c>
      <c r="C13" t="str">
        <f>Skjema!$G$2</f>
        <v>2021</v>
      </c>
      <c r="D13">
        <f>Skjema!C28</f>
        <v>1373</v>
      </c>
      <c r="E13">
        <f>Skjema!D28</f>
        <v>1120</v>
      </c>
      <c r="F13">
        <f>Skjema!E28</f>
        <v>2418</v>
      </c>
      <c r="G13">
        <f>Skjema!F28</f>
        <v>0</v>
      </c>
      <c r="N13" s="51">
        <f>Skjema!G28*1000</f>
        <v>296000</v>
      </c>
      <c r="AA13" t="str">
        <f>Skjema!$C$6</f>
        <v>Vedlegg 4 - Budsjettjsutering drift 2. perioderapport</v>
      </c>
      <c r="AB13">
        <f>Skjema!H28</f>
        <v>18</v>
      </c>
    </row>
    <row r="14" spans="1:28" ht="14.25" customHeight="1">
      <c r="A14">
        <v>1</v>
      </c>
      <c r="B14">
        <v>0</v>
      </c>
      <c r="C14" t="str">
        <f>Skjema!$G$2</f>
        <v>2021</v>
      </c>
      <c r="D14">
        <f>Skjema!C29</f>
        <v>1210</v>
      </c>
      <c r="E14">
        <f>Skjema!D29</f>
        <v>315211</v>
      </c>
      <c r="F14">
        <f>Skjema!E29</f>
        <v>2541</v>
      </c>
      <c r="G14">
        <f>Skjema!F29</f>
        <v>0</v>
      </c>
      <c r="N14" s="51">
        <f>Skjema!G29*1000</f>
        <v>35000</v>
      </c>
      <c r="AA14" t="str">
        <f>Skjema!$C$6</f>
        <v>Vedlegg 4 - Budsjettjsutering drift 2. perioderapport</v>
      </c>
      <c r="AB14">
        <f>Skjema!H29</f>
        <v>12</v>
      </c>
    </row>
    <row r="15" spans="1:28" ht="14.25" customHeight="1">
      <c r="A15">
        <v>1</v>
      </c>
      <c r="B15">
        <v>0</v>
      </c>
      <c r="C15" t="str">
        <f>Skjema!$G$2</f>
        <v>2021</v>
      </c>
      <c r="D15">
        <f>Skjema!C30</f>
        <v>1370</v>
      </c>
      <c r="E15">
        <f>Skjema!D30</f>
        <v>320400</v>
      </c>
      <c r="F15">
        <f>Skjema!E30</f>
        <v>2541</v>
      </c>
      <c r="G15">
        <f>Skjema!F30</f>
        <v>0</v>
      </c>
      <c r="N15" s="51">
        <f>Skjema!G30*1000</f>
        <v>7200000</v>
      </c>
      <c r="AA15" t="str">
        <f>Skjema!$C$6</f>
        <v>Vedlegg 4 - Budsjettjsutering drift 2. perioderapport</v>
      </c>
      <c r="AB15">
        <f>Skjema!H30</f>
        <v>12</v>
      </c>
    </row>
    <row r="16" spans="1:28">
      <c r="A16">
        <v>1</v>
      </c>
      <c r="B16">
        <v>0</v>
      </c>
      <c r="C16" t="str">
        <f>Skjema!$G$2</f>
        <v>2021</v>
      </c>
      <c r="D16">
        <f>Skjema!C31</f>
        <v>1470</v>
      </c>
      <c r="E16">
        <f>Skjema!D31</f>
        <v>1130</v>
      </c>
      <c r="F16">
        <f>Skjema!E31</f>
        <v>3251</v>
      </c>
      <c r="G16">
        <f>Skjema!F31</f>
        <v>1078</v>
      </c>
      <c r="N16" s="51">
        <f>Skjema!G31*1000</f>
        <v>12552000</v>
      </c>
      <c r="AA16" t="str">
        <f>Skjema!$C$6</f>
        <v>Vedlegg 4 - Budsjettjsutering drift 2. perioderapport</v>
      </c>
      <c r="AB16">
        <f>Skjema!H31</f>
        <v>32</v>
      </c>
    </row>
    <row r="17" spans="1:28">
      <c r="A17">
        <v>1</v>
      </c>
      <c r="B17">
        <v>0</v>
      </c>
      <c r="C17" t="str">
        <f>Skjema!$G$2</f>
        <v>2021</v>
      </c>
      <c r="D17">
        <f>Skjema!C32</f>
        <v>1270</v>
      </c>
      <c r="E17">
        <f>Skjema!D32</f>
        <v>1431</v>
      </c>
      <c r="F17">
        <f>Skjema!E32</f>
        <v>1200</v>
      </c>
      <c r="G17">
        <f>Skjema!F32</f>
        <v>0</v>
      </c>
      <c r="N17" s="51">
        <f>Skjema!G32*1000</f>
        <v>210000</v>
      </c>
      <c r="AA17" t="str">
        <f>Skjema!$C$6</f>
        <v>Vedlegg 4 - Budsjettjsutering drift 2. perioderapport</v>
      </c>
      <c r="AB17">
        <f>Skjema!H32</f>
        <v>32</v>
      </c>
    </row>
    <row r="18" spans="1:28">
      <c r="A18">
        <v>1</v>
      </c>
      <c r="B18">
        <v>0</v>
      </c>
      <c r="C18" t="str">
        <f>Skjema!$G$2</f>
        <v>2021</v>
      </c>
      <c r="D18">
        <f>Skjema!C33</f>
        <v>1300</v>
      </c>
      <c r="E18">
        <f>Skjema!D33</f>
        <v>1099</v>
      </c>
      <c r="F18">
        <f>Skjema!E33</f>
        <v>2412</v>
      </c>
      <c r="G18">
        <f>Skjema!F33</f>
        <v>0</v>
      </c>
      <c r="N18" s="51">
        <f>Skjema!G33*1000</f>
        <v>1936000</v>
      </c>
      <c r="AA18" t="str">
        <f>Skjema!$C$6</f>
        <v>Vedlegg 4 - Budsjettjsutering drift 2. perioderapport</v>
      </c>
      <c r="AB18">
        <f>Skjema!H33</f>
        <v>32</v>
      </c>
    </row>
    <row r="19" spans="1:28">
      <c r="A19">
        <v>1</v>
      </c>
      <c r="B19">
        <v>0</v>
      </c>
      <c r="C19" t="str">
        <f>Skjema!$G$2</f>
        <v>2021</v>
      </c>
      <c r="D19">
        <f>Skjema!C34</f>
        <v>1940</v>
      </c>
      <c r="E19">
        <f>Skjema!D34</f>
        <v>9000</v>
      </c>
      <c r="F19">
        <f>Skjema!E34</f>
        <v>2412</v>
      </c>
      <c r="G19">
        <f>Skjema!F34</f>
        <v>0</v>
      </c>
      <c r="N19" s="51">
        <f>Skjema!G34*1000</f>
        <v>-1936000</v>
      </c>
      <c r="AA19" t="str">
        <f>Skjema!$C$6</f>
        <v>Vedlegg 4 - Budsjettjsutering drift 2. perioderapport</v>
      </c>
      <c r="AB19">
        <f>Skjema!H34</f>
        <v>32</v>
      </c>
    </row>
    <row r="20" spans="1:28">
      <c r="A20">
        <v>1</v>
      </c>
      <c r="B20">
        <v>0</v>
      </c>
      <c r="C20" t="str">
        <f>Skjema!$G$2</f>
        <v>2021</v>
      </c>
      <c r="D20">
        <f>Skjema!C35</f>
        <v>1400</v>
      </c>
      <c r="E20">
        <f>Skjema!D35</f>
        <v>1099</v>
      </c>
      <c r="F20">
        <f>Skjema!E35</f>
        <v>3001</v>
      </c>
      <c r="G20">
        <f>Skjema!F35</f>
        <v>0</v>
      </c>
      <c r="N20" s="51">
        <f>Skjema!G35*1000</f>
        <v>1500000</v>
      </c>
      <c r="AA20" t="str">
        <f>Skjema!$C$6</f>
        <v>Vedlegg 4 - Budsjettjsutering drift 2. perioderapport</v>
      </c>
      <c r="AB20">
        <f>Skjema!H35</f>
        <v>32</v>
      </c>
    </row>
    <row r="21" spans="1:28">
      <c r="A21">
        <v>1</v>
      </c>
      <c r="B21">
        <v>0</v>
      </c>
      <c r="C21" t="str">
        <f>Skjema!$G$2</f>
        <v>2021</v>
      </c>
      <c r="D21">
        <f>Skjema!C36</f>
        <v>1940</v>
      </c>
      <c r="E21">
        <f>Skjema!D36</f>
        <v>9000</v>
      </c>
      <c r="F21">
        <f>Skjema!E36</f>
        <v>3001</v>
      </c>
      <c r="G21">
        <f>Skjema!F36</f>
        <v>0</v>
      </c>
      <c r="N21" s="51">
        <f>Skjema!G36*1000</f>
        <v>-1500000</v>
      </c>
      <c r="AA21" t="str">
        <f>Skjema!$C$6</f>
        <v>Vedlegg 4 - Budsjettjsutering drift 2. perioderapport</v>
      </c>
      <c r="AB21">
        <f>Skjema!H36</f>
        <v>32</v>
      </c>
    </row>
    <row r="22" spans="1:28">
      <c r="A22">
        <v>1</v>
      </c>
      <c r="B22">
        <v>0</v>
      </c>
      <c r="C22" t="str">
        <f>Skjema!$G$2</f>
        <v>2021</v>
      </c>
      <c r="D22">
        <f>Skjema!C37</f>
        <v>1299</v>
      </c>
      <c r="E22">
        <f>Skjema!D37</f>
        <v>1099</v>
      </c>
      <c r="F22">
        <f>Skjema!E37</f>
        <v>1200</v>
      </c>
      <c r="G22">
        <f>Skjema!F37</f>
        <v>0</v>
      </c>
      <c r="N22" s="51">
        <f>Skjema!G37*1000</f>
        <v>6920000</v>
      </c>
      <c r="AA22" t="str">
        <f>Skjema!$C$6</f>
        <v>Vedlegg 4 - Budsjettjsutering drift 2. perioderapport</v>
      </c>
      <c r="AB22">
        <f>Skjema!H37</f>
        <v>12</v>
      </c>
    </row>
    <row r="23" spans="1:28">
      <c r="A23">
        <v>1</v>
      </c>
      <c r="B23">
        <v>0</v>
      </c>
      <c r="C23" t="str">
        <f>Skjema!$G$2</f>
        <v>2021</v>
      </c>
      <c r="D23">
        <f>Skjema!C38</f>
        <v>1198</v>
      </c>
      <c r="E23">
        <f>Skjema!D38</f>
        <v>1425</v>
      </c>
      <c r="F23">
        <f>Skjema!E38</f>
        <v>1810</v>
      </c>
      <c r="G23">
        <f>Skjema!F38</f>
        <v>0</v>
      </c>
      <c r="N23" s="51">
        <f>Skjema!G38*1000</f>
        <v>250000</v>
      </c>
      <c r="AA23" t="str">
        <f>Skjema!$C$6</f>
        <v>Vedlegg 4 - Budsjettjsutering drift 2. perioderapport</v>
      </c>
      <c r="AB23">
        <f>Skjema!H38</f>
        <v>32</v>
      </c>
    </row>
    <row r="24" spans="1:28">
      <c r="A24">
        <v>1</v>
      </c>
      <c r="B24">
        <v>0</v>
      </c>
      <c r="C24" t="str">
        <f>Skjema!$G$2</f>
        <v>2021</v>
      </c>
      <c r="D24">
        <f>Skjema!C39</f>
        <v>1940</v>
      </c>
      <c r="E24">
        <f>Skjema!D39</f>
        <v>9000</v>
      </c>
      <c r="F24">
        <f>Skjema!E39</f>
        <v>1810</v>
      </c>
      <c r="G24">
        <f>Skjema!F39</f>
        <v>0</v>
      </c>
      <c r="N24" s="51">
        <f>Skjema!G39*1000</f>
        <v>-250000</v>
      </c>
      <c r="AA24" t="str">
        <f>Skjema!$C$6</f>
        <v>Vedlegg 4 - Budsjettjsutering drift 2. perioderapport</v>
      </c>
      <c r="AB24">
        <f>Skjema!H39</f>
        <v>32</v>
      </c>
    </row>
    <row r="25" spans="1:28">
      <c r="A25">
        <v>1</v>
      </c>
      <c r="B25">
        <v>0</v>
      </c>
      <c r="C25" t="str">
        <f>Skjema!$G$2</f>
        <v>2021</v>
      </c>
      <c r="D25">
        <f>Skjema!C40</f>
        <v>1264</v>
      </c>
      <c r="E25">
        <f>Skjema!D40</f>
        <v>104112</v>
      </c>
      <c r="F25">
        <f>Skjema!E40</f>
        <v>1210</v>
      </c>
      <c r="G25">
        <f>Skjema!F40</f>
        <v>0</v>
      </c>
      <c r="N25" s="51">
        <f>Skjema!G40*1000</f>
        <v>-4000000</v>
      </c>
      <c r="AA25" t="str">
        <f>Skjema!$C$6</f>
        <v>Vedlegg 4 - Budsjettjsutering drift 2. perioderapport</v>
      </c>
      <c r="AB25">
        <f>Skjema!H40</f>
        <v>32</v>
      </c>
    </row>
    <row r="26" spans="1:28">
      <c r="A26">
        <v>1</v>
      </c>
      <c r="B26">
        <v>0</v>
      </c>
      <c r="C26" t="str">
        <f>Skjema!$G$2</f>
        <v>2021</v>
      </c>
      <c r="D26">
        <f>Skjema!C41</f>
        <v>1451</v>
      </c>
      <c r="E26">
        <f>Skjema!D41</f>
        <v>1099</v>
      </c>
      <c r="F26">
        <f>Skjema!E41</f>
        <v>3811</v>
      </c>
      <c r="G26">
        <f>Skjema!F41</f>
        <v>0</v>
      </c>
      <c r="N26" s="51">
        <f>Skjema!G41*1000</f>
        <v>2369000</v>
      </c>
      <c r="AA26" t="str">
        <f>Skjema!$C$6</f>
        <v>Vedlegg 4 - Budsjettjsutering drift 2. perioderapport</v>
      </c>
      <c r="AB26">
        <f>Skjema!H41</f>
        <v>32</v>
      </c>
    </row>
    <row r="27" spans="1:28">
      <c r="A27">
        <v>1</v>
      </c>
      <c r="B27">
        <v>0</v>
      </c>
      <c r="C27" t="str">
        <f>Skjema!$G$2</f>
        <v>2021</v>
      </c>
      <c r="D27">
        <f>Skjema!C42</f>
        <v>1905</v>
      </c>
      <c r="E27">
        <f>Skjema!D42</f>
        <v>1099</v>
      </c>
      <c r="F27">
        <f>Skjema!E42</f>
        <v>3811</v>
      </c>
      <c r="G27">
        <f>Skjema!F42</f>
        <v>0</v>
      </c>
      <c r="N27" s="51">
        <f>Skjema!G42*1000</f>
        <v>-2369000</v>
      </c>
      <c r="AA27" t="str">
        <f>Skjema!$C$6</f>
        <v>Vedlegg 4 - Budsjettjsutering drift 2. perioderapport</v>
      </c>
      <c r="AB27">
        <f>Skjema!H42</f>
        <v>32</v>
      </c>
    </row>
    <row r="28" spans="1:28">
      <c r="A28">
        <v>1</v>
      </c>
      <c r="B28">
        <v>0</v>
      </c>
      <c r="C28" t="str">
        <f>Skjema!$G$2</f>
        <v>2021</v>
      </c>
      <c r="D28">
        <f>Skjema!C43</f>
        <v>1451</v>
      </c>
      <c r="E28">
        <f>Skjema!D43</f>
        <v>1099</v>
      </c>
      <c r="F28">
        <f>Skjema!E43</f>
        <v>3811</v>
      </c>
      <c r="G28">
        <f>Skjema!F43</f>
        <v>0</v>
      </c>
      <c r="N28" s="51">
        <f>Skjema!G43*1000</f>
        <v>1400000</v>
      </c>
      <c r="AA28" t="str">
        <f>Skjema!$C$6</f>
        <v>Vedlegg 4 - Budsjettjsutering drift 2. perioderapport</v>
      </c>
      <c r="AB28">
        <f>Skjema!H43</f>
        <v>32</v>
      </c>
    </row>
    <row r="29" spans="1:28">
      <c r="A29">
        <v>1</v>
      </c>
      <c r="B29">
        <v>0</v>
      </c>
      <c r="C29" t="str">
        <f>Skjema!$G$2</f>
        <v>2021</v>
      </c>
      <c r="D29">
        <f>Skjema!C44</f>
        <v>1940</v>
      </c>
      <c r="E29">
        <f>Skjema!D44</f>
        <v>9000</v>
      </c>
      <c r="F29">
        <f>Skjema!E44</f>
        <v>3811</v>
      </c>
      <c r="G29">
        <f>Skjema!F44</f>
        <v>0</v>
      </c>
      <c r="N29" s="51">
        <f>Skjema!G44*1000</f>
        <v>-1400000</v>
      </c>
      <c r="AA29" t="str">
        <f>Skjema!$C$6</f>
        <v>Vedlegg 4 - Budsjettjsutering drift 2. perioderapport</v>
      </c>
      <c r="AB29">
        <f>Skjema!H44</f>
        <v>32</v>
      </c>
    </row>
    <row r="30" spans="1:28">
      <c r="A30">
        <v>1</v>
      </c>
      <c r="B30">
        <v>0</v>
      </c>
      <c r="C30" t="str">
        <f>Skjema!$G$2</f>
        <v>2021</v>
      </c>
      <c r="D30">
        <f>Skjema!C45</f>
        <v>1870</v>
      </c>
      <c r="E30">
        <f>Skjema!D45</f>
        <v>9000</v>
      </c>
      <c r="F30">
        <f>Skjema!E45</f>
        <v>8000</v>
      </c>
      <c r="G30">
        <f>Skjema!F45</f>
        <v>0</v>
      </c>
      <c r="N30" s="51">
        <f>Skjema!G45*1000</f>
        <v>-26000000</v>
      </c>
      <c r="AA30" t="str">
        <f>Skjema!$C$6</f>
        <v>Vedlegg 4 - Budsjettjsutering drift 2. perioderapport</v>
      </c>
      <c r="AB30">
        <f>Skjema!H45</f>
        <v>33</v>
      </c>
    </row>
    <row r="31" spans="1:28">
      <c r="A31">
        <v>1</v>
      </c>
      <c r="B31">
        <v>0</v>
      </c>
      <c r="C31" t="str">
        <f>Skjema!$G$2</f>
        <v>2021</v>
      </c>
      <c r="D31">
        <f>Skjema!C46</f>
        <v>1800</v>
      </c>
      <c r="E31">
        <f>Skjema!D46</f>
        <v>9000</v>
      </c>
      <c r="F31">
        <f>Skjema!E46</f>
        <v>8400</v>
      </c>
      <c r="G31">
        <f>Skjema!F46</f>
        <v>0</v>
      </c>
      <c r="N31" s="51">
        <f>Skjema!G46*1000</f>
        <v>-20000000</v>
      </c>
      <c r="AA31" t="str">
        <f>Skjema!$C$6</f>
        <v>Vedlegg 4 - Budsjettjsutering drift 2. perioderapport</v>
      </c>
      <c r="AB31">
        <f>Skjema!H46</f>
        <v>34</v>
      </c>
    </row>
    <row r="32" spans="1:28">
      <c r="A32">
        <v>1</v>
      </c>
      <c r="B32">
        <v>0</v>
      </c>
      <c r="C32" t="str">
        <f>Skjema!$G$2</f>
        <v>2021</v>
      </c>
      <c r="D32">
        <f>Skjema!C47</f>
        <v>1700</v>
      </c>
      <c r="E32">
        <f>Skjema!D47</f>
        <v>9000</v>
      </c>
      <c r="F32">
        <f>Skjema!E47</f>
        <v>8400</v>
      </c>
      <c r="G32">
        <f>Skjema!F47</f>
        <v>0</v>
      </c>
      <c r="N32" s="51">
        <f>Skjema!G47*1000</f>
        <v>-12552000</v>
      </c>
      <c r="AA32" t="str">
        <f>Skjema!$C$6</f>
        <v>Vedlegg 4 - Budsjettjsutering drift 2. perioderapport</v>
      </c>
      <c r="AB32">
        <f>Skjema!H47</f>
        <v>28</v>
      </c>
    </row>
    <row r="33" spans="1:28">
      <c r="A33">
        <v>1</v>
      </c>
      <c r="B33">
        <v>0</v>
      </c>
      <c r="C33" t="str">
        <f>Skjema!$G$2</f>
        <v>2021</v>
      </c>
      <c r="D33">
        <f>Skjema!C48</f>
        <v>1800</v>
      </c>
      <c r="E33">
        <f>Skjema!D48</f>
        <v>9000</v>
      </c>
      <c r="F33">
        <f>Skjema!E48</f>
        <v>8400</v>
      </c>
      <c r="G33">
        <f>Skjema!F48</f>
        <v>0</v>
      </c>
      <c r="N33" s="51">
        <f>Skjema!G48*1000</f>
        <v>-2264000</v>
      </c>
      <c r="AA33" t="str">
        <f>Skjema!$C$6</f>
        <v>Vedlegg 4 - Budsjettjsutering drift 2. perioderapport</v>
      </c>
      <c r="AB33">
        <f>Skjema!H48</f>
        <v>19</v>
      </c>
    </row>
    <row r="34" spans="1:28">
      <c r="A34">
        <v>1</v>
      </c>
      <c r="B34">
        <v>0</v>
      </c>
      <c r="C34" t="str">
        <f>Skjema!$G$2</f>
        <v>2021</v>
      </c>
      <c r="D34">
        <f>Skjema!C49</f>
        <v>1800</v>
      </c>
      <c r="E34">
        <f>Skjema!D49</f>
        <v>9000</v>
      </c>
      <c r="F34">
        <f>Skjema!E49</f>
        <v>8400</v>
      </c>
      <c r="G34">
        <f>Skjema!F49</f>
        <v>0</v>
      </c>
      <c r="N34" s="51">
        <f>Skjema!G49*1000</f>
        <v>-5000000</v>
      </c>
      <c r="AA34" t="str">
        <f>Skjema!$C$6</f>
        <v>Vedlegg 4 - Budsjettjsutering drift 2. perioderapport</v>
      </c>
      <c r="AB34">
        <f>Skjema!H49</f>
        <v>30</v>
      </c>
    </row>
    <row r="35" spans="1:28">
      <c r="A35">
        <v>1</v>
      </c>
      <c r="B35">
        <v>0</v>
      </c>
      <c r="C35" t="str">
        <f>Skjema!$G$2</f>
        <v>2021</v>
      </c>
      <c r="D35">
        <f>Skjema!C50</f>
        <v>1800</v>
      </c>
      <c r="E35">
        <f>Skjema!D50</f>
        <v>9000</v>
      </c>
      <c r="F35">
        <f>Skjema!E50</f>
        <v>8400</v>
      </c>
      <c r="G35">
        <f>Skjema!F50</f>
        <v>0</v>
      </c>
      <c r="N35" s="51">
        <f>Skjema!G50*1000</f>
        <v>-300000</v>
      </c>
      <c r="AA35" t="str">
        <f>Skjema!$C$6</f>
        <v>Vedlegg 4 - Budsjettjsutering drift 2. perioderapport</v>
      </c>
      <c r="AB35">
        <f>Skjema!H50</f>
        <v>30</v>
      </c>
    </row>
    <row r="36" spans="1:28">
      <c r="A36">
        <v>1</v>
      </c>
      <c r="B36">
        <v>0</v>
      </c>
      <c r="C36" t="str">
        <f>Skjema!$G$2</f>
        <v>2021</v>
      </c>
      <c r="D36">
        <f>Skjema!C51</f>
        <v>1650</v>
      </c>
      <c r="E36">
        <f>Skjema!D51</f>
        <v>9000</v>
      </c>
      <c r="F36">
        <f>Skjema!E51</f>
        <v>3210</v>
      </c>
      <c r="G36">
        <f>Skjema!F51</f>
        <v>0</v>
      </c>
      <c r="N36" s="51">
        <f>Skjema!G51*1000</f>
        <v>-26000000</v>
      </c>
      <c r="AA36" t="str">
        <f>Skjema!$C$6</f>
        <v>Vedlegg 4 - Budsjettjsutering drift 2. perioderapport</v>
      </c>
      <c r="AB36">
        <f>Skjema!H51</f>
        <v>12</v>
      </c>
    </row>
    <row r="37" spans="1:28">
      <c r="A37">
        <v>1</v>
      </c>
      <c r="B37">
        <v>0</v>
      </c>
      <c r="C37" t="str">
        <f>Skjema!$G$2</f>
        <v>2021</v>
      </c>
      <c r="D37">
        <f>Skjema!C52</f>
        <v>1540</v>
      </c>
      <c r="E37">
        <f>Skjema!D52</f>
        <v>9000</v>
      </c>
      <c r="F37">
        <f>Skjema!E52</f>
        <v>3210</v>
      </c>
      <c r="G37">
        <f>Skjema!F52</f>
        <v>0</v>
      </c>
      <c r="N37" s="51">
        <f>Skjema!G52*1000</f>
        <v>25000000</v>
      </c>
      <c r="AA37" t="str">
        <f>Skjema!$C$6</f>
        <v>Vedlegg 4 - Budsjettjsutering drift 2. perioderapport</v>
      </c>
      <c r="AB37">
        <f>Skjema!H52</f>
        <v>32</v>
      </c>
    </row>
    <row r="38" spans="1:28">
      <c r="A38">
        <v>1</v>
      </c>
      <c r="B38">
        <v>0</v>
      </c>
      <c r="C38" t="str">
        <f>Skjema!$G$2</f>
        <v>2021</v>
      </c>
      <c r="D38">
        <f>Skjema!C53</f>
        <v>1906</v>
      </c>
      <c r="E38">
        <f>Skjema!D53</f>
        <v>9000</v>
      </c>
      <c r="F38">
        <f>Skjema!E53</f>
        <v>8700</v>
      </c>
      <c r="G38">
        <f>Skjema!F53</f>
        <v>0</v>
      </c>
      <c r="N38" s="51">
        <f>Skjema!G53*1000</f>
        <v>-12760000</v>
      </c>
      <c r="AA38" t="str">
        <f>Skjema!$C$6</f>
        <v>Vedlegg 4 - Budsjettjsutering drift 2. perioderapport</v>
      </c>
      <c r="AB38">
        <f>Skjema!H53</f>
        <v>30</v>
      </c>
    </row>
    <row r="39" spans="1:28">
      <c r="A39">
        <v>1</v>
      </c>
      <c r="B39">
        <v>0</v>
      </c>
      <c r="C39" t="str">
        <f>Skjema!$G$2</f>
        <v>2021</v>
      </c>
      <c r="D39">
        <f>Skjema!C54</f>
        <v>1940</v>
      </c>
      <c r="E39">
        <f>Skjema!D54</f>
        <v>9000</v>
      </c>
      <c r="F39">
        <f>Skjema!E54</f>
        <v>3332</v>
      </c>
      <c r="G39">
        <f>Skjema!F54</f>
        <v>0</v>
      </c>
      <c r="N39" s="51">
        <f>Skjema!G54*1000</f>
        <v>-394000</v>
      </c>
      <c r="AA39" t="str">
        <f>Skjema!$C$6</f>
        <v>Vedlegg 4 - Budsjettjsutering drift 2. perioderapport</v>
      </c>
      <c r="AB39">
        <f>Skjema!H54</f>
        <v>28</v>
      </c>
    </row>
    <row r="40" spans="1:28">
      <c r="A40">
        <v>1</v>
      </c>
      <c r="B40">
        <v>0</v>
      </c>
      <c r="C40" t="str">
        <f>Skjema!$G$2</f>
        <v>2021</v>
      </c>
      <c r="D40">
        <f>Skjema!C55</f>
        <v>1570</v>
      </c>
      <c r="E40">
        <f>Skjema!D55</f>
        <v>9000</v>
      </c>
      <c r="F40">
        <f>Skjema!E55</f>
        <v>8800</v>
      </c>
      <c r="G40">
        <f>Skjema!F55</f>
        <v>0</v>
      </c>
      <c r="N40" s="51">
        <f>Skjema!G55*1000</f>
        <v>394000</v>
      </c>
      <c r="AA40" t="str">
        <f>Skjema!$C$6</f>
        <v>Vedlegg 4 - Budsjettjsutering drift 2. perioderapport</v>
      </c>
      <c r="AB40">
        <f>Skjema!H55</f>
        <v>34</v>
      </c>
    </row>
    <row r="41" spans="1:28">
      <c r="A41">
        <v>1</v>
      </c>
      <c r="B41">
        <v>0</v>
      </c>
      <c r="C41" t="str">
        <f>Skjema!$G$2</f>
        <v>2021</v>
      </c>
      <c r="D41">
        <f>Skjema!C56</f>
        <v>1812</v>
      </c>
      <c r="E41">
        <f>Skjema!D56</f>
        <v>9000</v>
      </c>
      <c r="F41">
        <f>Skjema!E56</f>
        <v>8500</v>
      </c>
      <c r="G41">
        <f>Skjema!F56</f>
        <v>0</v>
      </c>
      <c r="N41" s="51">
        <f>Skjema!G56*1000</f>
        <v>-1600000</v>
      </c>
      <c r="AA41" t="str">
        <f>Skjema!$C$6</f>
        <v>Vedlegg 4 - Budsjettjsutering drift 2. perioderapport</v>
      </c>
      <c r="AB41">
        <f>Skjema!H56</f>
        <v>31</v>
      </c>
    </row>
    <row r="42" spans="1:28">
      <c r="A42">
        <v>1</v>
      </c>
      <c r="B42">
        <v>0</v>
      </c>
      <c r="C42" t="str">
        <f>Skjema!$G$2</f>
        <v>2021</v>
      </c>
      <c r="D42">
        <f>Skjema!C57</f>
        <v>1950</v>
      </c>
      <c r="E42">
        <f>Skjema!D57</f>
        <v>9000</v>
      </c>
      <c r="F42">
        <f>Skjema!E57</f>
        <v>1200</v>
      </c>
      <c r="G42">
        <f>Skjema!F57</f>
        <v>0</v>
      </c>
      <c r="N42" s="51">
        <f>Skjema!G57*1000</f>
        <v>-6920000</v>
      </c>
      <c r="AA42" t="str">
        <f>Skjema!$C$6</f>
        <v>Vedlegg 4 - Budsjettjsutering drift 2. perioderapport</v>
      </c>
      <c r="AB42">
        <f>Skjema!H57</f>
        <v>32</v>
      </c>
    </row>
    <row r="43" spans="1:28">
      <c r="A43">
        <v>1</v>
      </c>
      <c r="B43">
        <v>0</v>
      </c>
      <c r="C43" t="str">
        <f>Skjema!$G$2</f>
        <v>2021</v>
      </c>
      <c r="D43">
        <f>Skjema!C58</f>
        <v>1570</v>
      </c>
      <c r="E43">
        <f>Skjema!D58</f>
        <v>9000</v>
      </c>
      <c r="F43">
        <f>Skjema!E58</f>
        <v>8800</v>
      </c>
      <c r="G43">
        <f>Skjema!F58</f>
        <v>0</v>
      </c>
      <c r="N43" s="51">
        <f>Skjema!G58*1000</f>
        <v>54287000</v>
      </c>
      <c r="AA43" t="str">
        <f>Skjema!$C$6</f>
        <v>Vedlegg 4 - Budsjettjsutering drift 2. perioderapport</v>
      </c>
      <c r="AB43">
        <f>Skjema!H58</f>
        <v>34</v>
      </c>
    </row>
    <row r="44" spans="1:28">
      <c r="A44">
        <v>1</v>
      </c>
      <c r="B44">
        <v>0</v>
      </c>
      <c r="C44" t="str">
        <f>Skjema!$G$2</f>
        <v>2021</v>
      </c>
      <c r="D44">
        <f>Skjema!C59</f>
        <v>1940</v>
      </c>
      <c r="E44">
        <f>Skjema!D59</f>
        <v>9000</v>
      </c>
      <c r="F44">
        <f>Skjema!E59</f>
        <v>1200</v>
      </c>
      <c r="G44">
        <f>Skjema!F59</f>
        <v>0</v>
      </c>
      <c r="N44" s="51">
        <f>Skjema!G59*1000</f>
        <v>-40170000</v>
      </c>
      <c r="AA44" t="str">
        <f>Skjema!$C$6</f>
        <v>Vedlegg 4 - Budsjettjsutering drift 2. perioderapport</v>
      </c>
      <c r="AB44">
        <f>Skjema!H59</f>
        <v>32</v>
      </c>
    </row>
    <row r="45" spans="1:28">
      <c r="N45" s="51"/>
    </row>
    <row r="46" spans="1:28">
      <c r="N46" s="51"/>
    </row>
    <row r="47" spans="1:28">
      <c r="N47" s="51"/>
    </row>
    <row r="48" spans="1:28">
      <c r="N48" s="51"/>
    </row>
    <row r="49" spans="14:14">
      <c r="N49" s="51"/>
    </row>
    <row r="50" spans="14:14">
      <c r="N50" s="51"/>
    </row>
    <row r="51" spans="14:14">
      <c r="N51" s="51"/>
    </row>
    <row r="52" spans="14:14">
      <c r="N52" s="51"/>
    </row>
    <row r="53" spans="14:14">
      <c r="N53" s="51"/>
    </row>
    <row r="54" spans="14:14">
      <c r="N54" s="51"/>
    </row>
  </sheetData>
  <phoneticPr fontId="0" type="noConversion"/>
  <printOptions gridLines="1"/>
  <pageMargins left="0.52" right="0.25" top="0.61" bottom="0.28000000000000003" header="0.5" footer="0.21"/>
  <pageSetup paperSize="9" scale="89" fitToHeight="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02D7B-B7AC-4882-BE91-D83B8528D781}">
  <dimension ref="A1:Y45"/>
  <sheetViews>
    <sheetView tabSelected="1" zoomScale="90" zoomScaleNormal="90" workbookViewId="0">
      <selection activeCell="E6" sqref="E6"/>
    </sheetView>
  </sheetViews>
  <sheetFormatPr baseColWidth="10" defaultRowHeight="12.75"/>
  <cols>
    <col min="13" max="21" width="7" customWidth="1"/>
    <col min="24" max="24" width="41.140625" customWidth="1"/>
  </cols>
  <sheetData>
    <row r="1" spans="1:25">
      <c r="A1">
        <v>1050</v>
      </c>
      <c r="B1">
        <v>1100</v>
      </c>
      <c r="C1">
        <v>2020</v>
      </c>
      <c r="K1">
        <v>300000</v>
      </c>
      <c r="X1" s="106" t="s">
        <v>56</v>
      </c>
      <c r="Y1">
        <v>34</v>
      </c>
    </row>
    <row r="2" spans="1:25">
      <c r="A2">
        <v>1370</v>
      </c>
      <c r="B2">
        <v>1110</v>
      </c>
      <c r="C2">
        <v>2010</v>
      </c>
      <c r="K2">
        <v>4500000</v>
      </c>
      <c r="X2" s="106" t="s">
        <v>56</v>
      </c>
      <c r="Y2">
        <v>32</v>
      </c>
    </row>
    <row r="3" spans="1:25">
      <c r="A3">
        <v>1370</v>
      </c>
      <c r="B3">
        <v>1110</v>
      </c>
      <c r="C3">
        <v>2010</v>
      </c>
      <c r="K3">
        <v>1400000</v>
      </c>
      <c r="X3" s="106" t="s">
        <v>56</v>
      </c>
      <c r="Y3">
        <v>32</v>
      </c>
    </row>
    <row r="4" spans="1:25">
      <c r="A4">
        <v>1370</v>
      </c>
      <c r="B4">
        <v>1110</v>
      </c>
      <c r="C4">
        <v>2010</v>
      </c>
      <c r="K4">
        <v>1800000</v>
      </c>
      <c r="X4" s="106" t="s">
        <v>56</v>
      </c>
      <c r="Y4">
        <v>32</v>
      </c>
    </row>
    <row r="5" spans="1:25">
      <c r="A5">
        <v>1370</v>
      </c>
      <c r="B5">
        <v>2450</v>
      </c>
      <c r="C5">
        <v>2110</v>
      </c>
      <c r="K5">
        <v>98000</v>
      </c>
      <c r="X5" s="106" t="s">
        <v>56</v>
      </c>
      <c r="Y5">
        <v>32</v>
      </c>
    </row>
    <row r="6" spans="1:25">
      <c r="A6">
        <v>1120</v>
      </c>
      <c r="B6">
        <v>3500</v>
      </c>
      <c r="C6">
        <v>2020</v>
      </c>
      <c r="K6">
        <v>98000</v>
      </c>
      <c r="X6" s="106" t="s">
        <v>56</v>
      </c>
      <c r="Y6">
        <v>32</v>
      </c>
    </row>
    <row r="7" spans="1:25">
      <c r="A7">
        <v>1372</v>
      </c>
      <c r="B7">
        <v>3156</v>
      </c>
      <c r="C7">
        <v>2412</v>
      </c>
      <c r="K7">
        <v>2700000</v>
      </c>
      <c r="X7" s="106" t="s">
        <v>56</v>
      </c>
      <c r="Y7">
        <v>12</v>
      </c>
    </row>
    <row r="8" spans="1:25">
      <c r="A8">
        <v>1475</v>
      </c>
      <c r="B8">
        <v>3405</v>
      </c>
      <c r="C8">
        <v>2831</v>
      </c>
      <c r="K8">
        <v>-13000000</v>
      </c>
      <c r="X8" s="106" t="s">
        <v>56</v>
      </c>
      <c r="Y8">
        <v>34</v>
      </c>
    </row>
    <row r="9" spans="1:25">
      <c r="A9">
        <v>1300</v>
      </c>
      <c r="B9">
        <v>1120</v>
      </c>
      <c r="C9">
        <v>2530</v>
      </c>
      <c r="K9">
        <v>6000000</v>
      </c>
      <c r="X9" s="106" t="s">
        <v>56</v>
      </c>
      <c r="Y9">
        <v>34</v>
      </c>
    </row>
    <row r="10" spans="1:25">
      <c r="A10">
        <v>1370</v>
      </c>
      <c r="B10">
        <v>1310</v>
      </c>
      <c r="C10">
        <v>2545</v>
      </c>
      <c r="K10">
        <v>7000000</v>
      </c>
      <c r="X10" s="106" t="s">
        <v>56</v>
      </c>
      <c r="Y10">
        <v>12</v>
      </c>
    </row>
    <row r="11" spans="1:25">
      <c r="A11">
        <v>1373</v>
      </c>
      <c r="B11">
        <v>1120</v>
      </c>
      <c r="C11">
        <v>2418</v>
      </c>
      <c r="K11">
        <v>296000</v>
      </c>
      <c r="X11" s="106" t="s">
        <v>56</v>
      </c>
      <c r="Y11">
        <v>18</v>
      </c>
    </row>
    <row r="12" spans="1:25">
      <c r="A12">
        <v>1210</v>
      </c>
      <c r="B12">
        <v>315211</v>
      </c>
      <c r="C12">
        <v>2541</v>
      </c>
      <c r="K12">
        <v>35000</v>
      </c>
      <c r="X12" s="106" t="s">
        <v>56</v>
      </c>
      <c r="Y12">
        <v>12</v>
      </c>
    </row>
    <row r="13" spans="1:25">
      <c r="A13">
        <v>1370</v>
      </c>
      <c r="B13">
        <v>320400</v>
      </c>
      <c r="C13">
        <v>2541</v>
      </c>
      <c r="K13">
        <v>7200000</v>
      </c>
      <c r="X13" s="106" t="s">
        <v>56</v>
      </c>
      <c r="Y13">
        <v>12</v>
      </c>
    </row>
    <row r="14" spans="1:25">
      <c r="A14">
        <v>1470</v>
      </c>
      <c r="B14">
        <v>1130</v>
      </c>
      <c r="C14">
        <v>3251</v>
      </c>
      <c r="D14">
        <v>1078</v>
      </c>
      <c r="K14">
        <v>12552000</v>
      </c>
      <c r="X14" s="106" t="s">
        <v>56</v>
      </c>
      <c r="Y14">
        <v>32</v>
      </c>
    </row>
    <row r="15" spans="1:25">
      <c r="A15">
        <v>1270</v>
      </c>
      <c r="B15">
        <v>1431</v>
      </c>
      <c r="C15">
        <v>1200</v>
      </c>
      <c r="K15">
        <v>210000</v>
      </c>
      <c r="X15" s="106" t="s">
        <v>56</v>
      </c>
      <c r="Y15">
        <v>32</v>
      </c>
    </row>
    <row r="16" spans="1:25">
      <c r="A16">
        <v>1300</v>
      </c>
      <c r="B16">
        <v>1099</v>
      </c>
      <c r="C16">
        <v>2412</v>
      </c>
      <c r="K16">
        <v>1936000</v>
      </c>
      <c r="X16" s="106" t="s">
        <v>56</v>
      </c>
      <c r="Y16">
        <v>32</v>
      </c>
    </row>
    <row r="17" spans="1:25">
      <c r="A17">
        <v>1940</v>
      </c>
      <c r="B17">
        <v>9000</v>
      </c>
      <c r="C17">
        <v>2412</v>
      </c>
      <c r="K17">
        <v>-1936000</v>
      </c>
      <c r="X17" s="106" t="s">
        <v>56</v>
      </c>
      <c r="Y17">
        <v>32</v>
      </c>
    </row>
    <row r="18" spans="1:25">
      <c r="A18">
        <v>1400</v>
      </c>
      <c r="B18">
        <v>1099</v>
      </c>
      <c r="C18">
        <v>3001</v>
      </c>
      <c r="K18">
        <v>1500000</v>
      </c>
      <c r="X18" s="106" t="s">
        <v>56</v>
      </c>
      <c r="Y18">
        <v>32</v>
      </c>
    </row>
    <row r="19" spans="1:25">
      <c r="A19">
        <v>1940</v>
      </c>
      <c r="B19">
        <v>9000</v>
      </c>
      <c r="C19">
        <v>3001</v>
      </c>
      <c r="K19">
        <v>-1500000</v>
      </c>
      <c r="X19" s="106" t="s">
        <v>56</v>
      </c>
      <c r="Y19">
        <v>32</v>
      </c>
    </row>
    <row r="20" spans="1:25">
      <c r="A20">
        <v>1299</v>
      </c>
      <c r="B20">
        <v>1099</v>
      </c>
      <c r="C20">
        <v>1200</v>
      </c>
      <c r="K20">
        <v>6920000</v>
      </c>
      <c r="X20" s="106" t="s">
        <v>56</v>
      </c>
      <c r="Y20">
        <v>12</v>
      </c>
    </row>
    <row r="21" spans="1:25">
      <c r="A21">
        <v>1198</v>
      </c>
      <c r="B21">
        <v>1425</v>
      </c>
      <c r="C21">
        <v>1810</v>
      </c>
      <c r="K21">
        <v>250000</v>
      </c>
      <c r="X21" s="106" t="s">
        <v>56</v>
      </c>
      <c r="Y21">
        <v>32</v>
      </c>
    </row>
    <row r="22" spans="1:25">
      <c r="A22">
        <v>1940</v>
      </c>
      <c r="B22">
        <v>9000</v>
      </c>
      <c r="C22">
        <v>1810</v>
      </c>
      <c r="K22">
        <v>-250000</v>
      </c>
      <c r="X22" s="106" t="s">
        <v>56</v>
      </c>
      <c r="Y22">
        <v>32</v>
      </c>
    </row>
    <row r="23" spans="1:25">
      <c r="A23">
        <v>1264</v>
      </c>
      <c r="B23">
        <v>104112</v>
      </c>
      <c r="C23">
        <v>1210</v>
      </c>
      <c r="K23">
        <v>-4000000</v>
      </c>
      <c r="X23" s="106" t="s">
        <v>56</v>
      </c>
      <c r="Y23">
        <v>32</v>
      </c>
    </row>
    <row r="24" spans="1:25">
      <c r="A24">
        <v>1451</v>
      </c>
      <c r="B24">
        <v>1099</v>
      </c>
      <c r="C24">
        <v>3811</v>
      </c>
      <c r="K24">
        <v>2369000</v>
      </c>
      <c r="X24" s="106" t="s">
        <v>56</v>
      </c>
      <c r="Y24">
        <v>32</v>
      </c>
    </row>
    <row r="25" spans="1:25">
      <c r="A25">
        <v>1905</v>
      </c>
      <c r="B25">
        <v>1099</v>
      </c>
      <c r="C25">
        <v>3811</v>
      </c>
      <c r="K25">
        <v>-2369000</v>
      </c>
      <c r="X25" s="106" t="s">
        <v>56</v>
      </c>
      <c r="Y25">
        <v>32</v>
      </c>
    </row>
    <row r="26" spans="1:25">
      <c r="A26">
        <v>1451</v>
      </c>
      <c r="B26">
        <v>1099</v>
      </c>
      <c r="C26">
        <v>3811</v>
      </c>
      <c r="K26">
        <v>1400000</v>
      </c>
      <c r="X26" s="106" t="s">
        <v>56</v>
      </c>
      <c r="Y26">
        <v>32</v>
      </c>
    </row>
    <row r="27" spans="1:25">
      <c r="A27">
        <v>1940</v>
      </c>
      <c r="B27">
        <v>9000</v>
      </c>
      <c r="C27">
        <v>3811</v>
      </c>
      <c r="K27">
        <v>-1400000</v>
      </c>
      <c r="X27" s="106" t="s">
        <v>56</v>
      </c>
      <c r="Y27">
        <v>32</v>
      </c>
    </row>
    <row r="28" spans="1:25">
      <c r="A28">
        <v>1870</v>
      </c>
      <c r="B28">
        <v>9000</v>
      </c>
      <c r="C28">
        <v>8000</v>
      </c>
      <c r="K28">
        <v>-26000000</v>
      </c>
      <c r="X28" s="106" t="s">
        <v>56</v>
      </c>
      <c r="Y28">
        <v>33</v>
      </c>
    </row>
    <row r="29" spans="1:25">
      <c r="A29">
        <v>1800</v>
      </c>
      <c r="B29">
        <v>9000</v>
      </c>
      <c r="C29">
        <v>8400</v>
      </c>
      <c r="K29">
        <v>-20000000</v>
      </c>
      <c r="X29" s="106" t="s">
        <v>56</v>
      </c>
      <c r="Y29">
        <v>34</v>
      </c>
    </row>
    <row r="30" spans="1:25">
      <c r="A30">
        <v>1700</v>
      </c>
      <c r="B30">
        <v>9000</v>
      </c>
      <c r="C30">
        <v>8400</v>
      </c>
      <c r="K30">
        <v>-12552000</v>
      </c>
      <c r="X30" s="106" t="s">
        <v>56</v>
      </c>
      <c r="Y30">
        <v>28</v>
      </c>
    </row>
    <row r="31" spans="1:25">
      <c r="A31">
        <v>1800</v>
      </c>
      <c r="B31">
        <v>9000</v>
      </c>
      <c r="C31">
        <v>8400</v>
      </c>
      <c r="K31">
        <v>-2264000</v>
      </c>
      <c r="X31" s="106" t="s">
        <v>56</v>
      </c>
      <c r="Y31">
        <v>19</v>
      </c>
    </row>
    <row r="32" spans="1:25">
      <c r="A32">
        <v>1800</v>
      </c>
      <c r="B32">
        <v>9000</v>
      </c>
      <c r="C32">
        <v>8400</v>
      </c>
      <c r="K32">
        <v>-5000000</v>
      </c>
      <c r="X32" s="106" t="s">
        <v>56</v>
      </c>
      <c r="Y32">
        <v>30</v>
      </c>
    </row>
    <row r="33" spans="1:25">
      <c r="A33">
        <v>1800</v>
      </c>
      <c r="B33">
        <v>9000</v>
      </c>
      <c r="C33">
        <v>8400</v>
      </c>
      <c r="K33">
        <v>-300000</v>
      </c>
      <c r="X33" s="106" t="s">
        <v>56</v>
      </c>
      <c r="Y33">
        <v>30</v>
      </c>
    </row>
    <row r="34" spans="1:25">
      <c r="A34">
        <v>1650</v>
      </c>
      <c r="B34">
        <v>9000</v>
      </c>
      <c r="C34">
        <v>3210</v>
      </c>
      <c r="K34">
        <v>-26000000</v>
      </c>
      <c r="X34" s="106" t="s">
        <v>56</v>
      </c>
      <c r="Y34">
        <v>12</v>
      </c>
    </row>
    <row r="35" spans="1:25">
      <c r="A35">
        <v>1540</v>
      </c>
      <c r="B35">
        <v>9000</v>
      </c>
      <c r="C35">
        <v>3210</v>
      </c>
      <c r="K35">
        <v>25000000</v>
      </c>
      <c r="X35" s="106" t="s">
        <v>56</v>
      </c>
      <c r="Y35">
        <v>32</v>
      </c>
    </row>
    <row r="36" spans="1:25">
      <c r="A36">
        <v>1906</v>
      </c>
      <c r="B36">
        <v>9000</v>
      </c>
      <c r="C36">
        <v>8700</v>
      </c>
      <c r="K36">
        <v>-12760000</v>
      </c>
      <c r="X36" s="106" t="s">
        <v>56</v>
      </c>
      <c r="Y36">
        <v>30</v>
      </c>
    </row>
    <row r="37" spans="1:25">
      <c r="A37">
        <v>1940</v>
      </c>
      <c r="B37">
        <v>9000</v>
      </c>
      <c r="C37">
        <v>3332</v>
      </c>
      <c r="K37">
        <v>-394000</v>
      </c>
      <c r="X37" s="106" t="s">
        <v>56</v>
      </c>
      <c r="Y37">
        <v>28</v>
      </c>
    </row>
    <row r="38" spans="1:25">
      <c r="A38">
        <v>1570</v>
      </c>
      <c r="B38">
        <v>9000</v>
      </c>
      <c r="C38">
        <v>8800</v>
      </c>
      <c r="K38">
        <v>394000</v>
      </c>
      <c r="X38" s="106" t="s">
        <v>56</v>
      </c>
      <c r="Y38">
        <v>34</v>
      </c>
    </row>
    <row r="39" spans="1:25">
      <c r="A39">
        <v>1812</v>
      </c>
      <c r="B39">
        <v>9000</v>
      </c>
      <c r="C39">
        <v>8500</v>
      </c>
      <c r="K39">
        <v>-1600000</v>
      </c>
      <c r="X39" s="106" t="s">
        <v>56</v>
      </c>
      <c r="Y39">
        <v>31</v>
      </c>
    </row>
    <row r="40" spans="1:25">
      <c r="A40">
        <v>1950</v>
      </c>
      <c r="B40">
        <v>9000</v>
      </c>
      <c r="C40">
        <v>1200</v>
      </c>
      <c r="K40">
        <v>-6920000</v>
      </c>
      <c r="X40" s="106" t="s">
        <v>56</v>
      </c>
      <c r="Y40">
        <v>32</v>
      </c>
    </row>
    <row r="41" spans="1:25">
      <c r="A41">
        <v>1570</v>
      </c>
      <c r="B41">
        <v>9000</v>
      </c>
      <c r="C41">
        <v>8800</v>
      </c>
      <c r="K41">
        <v>54287000</v>
      </c>
      <c r="X41" s="106" t="s">
        <v>56</v>
      </c>
      <c r="Y41">
        <v>34</v>
      </c>
    </row>
    <row r="42" spans="1:25">
      <c r="A42">
        <v>1940</v>
      </c>
      <c r="B42">
        <v>9000</v>
      </c>
      <c r="C42">
        <v>1200</v>
      </c>
      <c r="K42">
        <v>-40170000</v>
      </c>
      <c r="X42" s="106" t="s">
        <v>56</v>
      </c>
      <c r="Y42">
        <v>32</v>
      </c>
    </row>
    <row r="43" spans="1:25">
      <c r="X43" s="106"/>
    </row>
    <row r="44" spans="1:25">
      <c r="X44" s="106"/>
    </row>
    <row r="45" spans="1:25">
      <c r="X45" s="10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22364504C0774B91A8C83906C34E2B" ma:contentTypeVersion="10" ma:contentTypeDescription="Create a new document." ma:contentTypeScope="" ma:versionID="187e73e817f2a5e261547cf7592c324f">
  <xsd:schema xmlns:xsd="http://www.w3.org/2001/XMLSchema" xmlns:xs="http://www.w3.org/2001/XMLSchema" xmlns:p="http://schemas.microsoft.com/office/2006/metadata/properties" xmlns:ns2="6719592d-42f9-4331-a016-1868470944c5" xmlns:ns3="df25a99a-1c69-45a9-93ff-ed73211d2714" targetNamespace="http://schemas.microsoft.com/office/2006/metadata/properties" ma:root="true" ma:fieldsID="32fefd58f58f2a581b6f362078a1b3f6" ns2:_="" ns3:_="">
    <xsd:import namespace="6719592d-42f9-4331-a016-1868470944c5"/>
    <xsd:import namespace="df25a99a-1c69-45a9-93ff-ed73211d27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9592d-42f9-4331-a016-1868470944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5a99a-1c69-45a9-93ff-ed73211d27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B32FDC-B5C7-4739-9601-C2DE80FB7B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9F287E-78A2-40FF-A3C2-904813B0820B}">
  <ds:schemaRefs>
    <ds:schemaRef ds:uri="http://purl.org/dc/elements/1.1/"/>
    <ds:schemaRef ds:uri="6719592d-42f9-4331-a016-1868470944c5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df25a99a-1c69-45a9-93ff-ed73211d2714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0F5B084-4574-4CEF-B02C-90ED28672C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19592d-42f9-4331-a016-1868470944c5"/>
    <ds:schemaRef ds:uri="df25a99a-1c69-45a9-93ff-ed73211d27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3</vt:i4>
      </vt:variant>
    </vt:vector>
  </HeadingPairs>
  <TitlesOfParts>
    <vt:vector size="6" baseType="lpstr">
      <vt:lpstr>Skjema</vt:lpstr>
      <vt:lpstr>Mal</vt:lpstr>
      <vt:lpstr>Ark1</vt:lpstr>
      <vt:lpstr>Mal!budsjendr_1_0_2005_20050927</vt:lpstr>
      <vt:lpstr>Skjema!Utskriftsområde</vt:lpstr>
      <vt:lpstr>Skjema!Utskriftstitler</vt:lpstr>
    </vt:vector>
  </TitlesOfParts>
  <Company>Sandnes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annhil</dc:creator>
  <cp:lastModifiedBy>Rødland, Hege</cp:lastModifiedBy>
  <cp:lastPrinted>2016-09-09T08:01:42Z</cp:lastPrinted>
  <dcterms:created xsi:type="dcterms:W3CDTF">2005-09-27T07:32:28Z</dcterms:created>
  <dcterms:modified xsi:type="dcterms:W3CDTF">2021-09-20T09:11:04Z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0x0101001122364504C0774B91A8C83906C34E2B</vt:lpwstr>
  </property>
</Properties>
</file>