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sandneskommune.sharepoint.com/sites/Rapportering2019/Shared Documents/General/2. perioderapport 2019/Saksframlegg/"/>
    </mc:Choice>
  </mc:AlternateContent>
  <xr:revisionPtr revIDLastSave="40" documentId="13_ncr:1_{7EDC66AB-391D-416C-A6EB-F17A37387EDE}" xr6:coauthVersionLast="44" xr6:coauthVersionMax="44" xr10:uidLastSave="{09B6E0E5-B2F1-430A-A4DE-1F4089931BE4}"/>
  <bookViews>
    <workbookView xWindow="12045" yWindow="1980" windowWidth="38700" windowHeight="15435" xr2:uid="{00000000-000D-0000-FFFF-FFFF00000000}"/>
  </bookViews>
  <sheets>
    <sheet name="Skjema" sheetId="2" r:id="rId1"/>
    <sheet name="Mal" sheetId="1" r:id="rId2"/>
    <sheet name="Ark1" sheetId="3" r:id="rId3"/>
  </sheets>
  <definedNames>
    <definedName name="_xlnm._FilterDatabase" localSheetId="0" hidden="1">Skjema!$B$15:$J$72</definedName>
    <definedName name="budsjendr_1_0_2005_20050927" localSheetId="1">Mal!$A$1:$AB$2475</definedName>
    <definedName name="_xlnm.Print_Area" localSheetId="0">Skjema!$B$2:$J$72</definedName>
    <definedName name="_xlnm.Print_Titles" localSheetId="0">Skjema!$4:$15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4" i="1" l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A54" i="1"/>
  <c r="AA55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C4" i="1"/>
  <c r="D4" i="1"/>
  <c r="E4" i="1"/>
  <c r="F4" i="1"/>
  <c r="G4" i="1"/>
  <c r="C5" i="1"/>
  <c r="D5" i="1"/>
  <c r="E5" i="1"/>
  <c r="F5" i="1"/>
  <c r="G5" i="1"/>
  <c r="C6" i="1"/>
  <c r="D6" i="1"/>
  <c r="E6" i="1"/>
  <c r="F6" i="1"/>
  <c r="G6" i="1"/>
  <c r="C7" i="1"/>
  <c r="D7" i="1"/>
  <c r="E7" i="1"/>
  <c r="F7" i="1"/>
  <c r="G7" i="1"/>
  <c r="C8" i="1"/>
  <c r="D8" i="1"/>
  <c r="E8" i="1"/>
  <c r="F8" i="1"/>
  <c r="G8" i="1"/>
  <c r="C9" i="1"/>
  <c r="D9" i="1"/>
  <c r="E9" i="1"/>
  <c r="F9" i="1"/>
  <c r="G9" i="1"/>
  <c r="C10" i="1"/>
  <c r="D10" i="1"/>
  <c r="G10" i="1"/>
  <c r="C11" i="1"/>
  <c r="D11" i="1"/>
  <c r="G11" i="1"/>
  <c r="C12" i="1"/>
  <c r="D12" i="1"/>
  <c r="G12" i="1"/>
  <c r="C13" i="1"/>
  <c r="D13" i="1"/>
  <c r="G13" i="1"/>
  <c r="C14" i="1"/>
  <c r="D14" i="1"/>
  <c r="G14" i="1"/>
  <c r="C15" i="1"/>
  <c r="D15" i="1"/>
  <c r="G15" i="1"/>
  <c r="C16" i="1"/>
  <c r="D16" i="1"/>
  <c r="G16" i="1"/>
  <c r="C17" i="1"/>
  <c r="D17" i="1"/>
  <c r="G17" i="1"/>
  <c r="C18" i="1"/>
  <c r="D18" i="1"/>
  <c r="E18" i="1"/>
  <c r="F18" i="1"/>
  <c r="G18" i="1"/>
  <c r="C19" i="1"/>
  <c r="D19" i="1"/>
  <c r="E19" i="1"/>
  <c r="F19" i="1"/>
  <c r="G19" i="1"/>
  <c r="C20" i="1"/>
  <c r="D20" i="1"/>
  <c r="G20" i="1"/>
  <c r="C21" i="1"/>
  <c r="D21" i="1"/>
  <c r="G21" i="1"/>
  <c r="C22" i="1"/>
  <c r="D22" i="1"/>
  <c r="G22" i="1"/>
  <c r="C23" i="1"/>
  <c r="D23" i="1"/>
  <c r="E23" i="1"/>
  <c r="F23" i="1"/>
  <c r="G23" i="1"/>
  <c r="C24" i="1"/>
  <c r="D24" i="1"/>
  <c r="G24" i="1"/>
  <c r="C25" i="1"/>
  <c r="D25" i="1"/>
  <c r="G25" i="1"/>
  <c r="C26" i="1"/>
  <c r="D26" i="1"/>
  <c r="G26" i="1"/>
  <c r="C27" i="1"/>
  <c r="D27" i="1"/>
  <c r="G27" i="1"/>
  <c r="C28" i="1"/>
  <c r="D28" i="1"/>
  <c r="E28" i="1"/>
  <c r="F28" i="1"/>
  <c r="G28" i="1"/>
  <c r="C29" i="1"/>
  <c r="D29" i="1"/>
  <c r="G29" i="1"/>
  <c r="C30" i="1"/>
  <c r="D30" i="1"/>
  <c r="E30" i="1"/>
  <c r="F30" i="1"/>
  <c r="G30" i="1"/>
  <c r="C31" i="1"/>
  <c r="D31" i="1"/>
  <c r="G31" i="1"/>
  <c r="C32" i="1"/>
  <c r="D32" i="1"/>
  <c r="G32" i="1"/>
  <c r="C33" i="1"/>
  <c r="D33" i="1"/>
  <c r="G33" i="1"/>
  <c r="C34" i="1"/>
  <c r="D34" i="1"/>
  <c r="G34" i="1"/>
  <c r="C35" i="1"/>
  <c r="D35" i="1"/>
  <c r="E35" i="1"/>
  <c r="F35" i="1"/>
  <c r="G35" i="1"/>
  <c r="C36" i="1"/>
  <c r="D36" i="1"/>
  <c r="E36" i="1"/>
  <c r="F36" i="1"/>
  <c r="G36" i="1"/>
  <c r="C37" i="1"/>
  <c r="D37" i="1"/>
  <c r="E37" i="1"/>
  <c r="F37" i="1"/>
  <c r="G37" i="1"/>
  <c r="C38" i="1"/>
  <c r="D38" i="1"/>
  <c r="E38" i="1"/>
  <c r="F38" i="1"/>
  <c r="G38" i="1"/>
  <c r="C39" i="1"/>
  <c r="D39" i="1"/>
  <c r="E39" i="1"/>
  <c r="F39" i="1"/>
  <c r="G39" i="1"/>
  <c r="C40" i="1"/>
  <c r="D40" i="1"/>
  <c r="E40" i="1"/>
  <c r="F40" i="1"/>
  <c r="G40" i="1"/>
  <c r="C41" i="1"/>
  <c r="D41" i="1"/>
  <c r="G41" i="1"/>
  <c r="C42" i="1"/>
  <c r="D42" i="1"/>
  <c r="G42" i="1"/>
  <c r="C43" i="1"/>
  <c r="D43" i="1"/>
  <c r="G43" i="1"/>
  <c r="C44" i="1"/>
  <c r="D44" i="1"/>
  <c r="E44" i="1"/>
  <c r="F44" i="1"/>
  <c r="G44" i="1"/>
  <c r="C45" i="1"/>
  <c r="D45" i="1"/>
  <c r="E45" i="1"/>
  <c r="F45" i="1"/>
  <c r="G45" i="1"/>
  <c r="C46" i="1"/>
  <c r="D46" i="1"/>
  <c r="G46" i="1"/>
  <c r="C47" i="1"/>
  <c r="D47" i="1"/>
  <c r="G47" i="1"/>
  <c r="C48" i="1"/>
  <c r="D48" i="1"/>
  <c r="G48" i="1"/>
  <c r="C49" i="1"/>
  <c r="D49" i="1"/>
  <c r="G49" i="1"/>
  <c r="C50" i="1"/>
  <c r="D50" i="1"/>
  <c r="G50" i="1"/>
  <c r="C51" i="1"/>
  <c r="D51" i="1"/>
  <c r="G51" i="1"/>
  <c r="C52" i="1"/>
  <c r="D52" i="1"/>
  <c r="G52" i="1"/>
  <c r="C53" i="1"/>
  <c r="D53" i="1"/>
  <c r="E53" i="1"/>
  <c r="F53" i="1"/>
  <c r="G53" i="1"/>
  <c r="C54" i="1"/>
  <c r="D54" i="1"/>
  <c r="E54" i="1"/>
  <c r="F54" i="1"/>
  <c r="G54" i="1"/>
  <c r="C55" i="1"/>
  <c r="D55" i="1"/>
  <c r="E55" i="1"/>
  <c r="F55" i="1"/>
  <c r="G55" i="1"/>
  <c r="AA4" i="1" l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D35" i="2"/>
  <c r="E22" i="1" s="1"/>
  <c r="E35" i="2"/>
  <c r="F22" i="1" s="1"/>
  <c r="E23" i="2" l="1"/>
  <c r="F10" i="1" s="1"/>
  <c r="D23" i="2"/>
  <c r="E10" i="1" s="1"/>
  <c r="E24" i="2"/>
  <c r="F11" i="1" s="1"/>
  <c r="E25" i="2"/>
  <c r="F12" i="1" s="1"/>
  <c r="E26" i="2"/>
  <c r="F13" i="1" s="1"/>
  <c r="E27" i="2"/>
  <c r="F14" i="1" s="1"/>
  <c r="E28" i="2"/>
  <c r="F15" i="1" s="1"/>
  <c r="E29" i="2"/>
  <c r="F16" i="1" s="1"/>
  <c r="E30" i="2"/>
  <c r="F17" i="1" s="1"/>
  <c r="E33" i="2"/>
  <c r="F20" i="1" s="1"/>
  <c r="E34" i="2"/>
  <c r="F21" i="1" s="1"/>
  <c r="E37" i="2"/>
  <c r="F24" i="1" s="1"/>
  <c r="E38" i="2"/>
  <c r="F25" i="1" s="1"/>
  <c r="E39" i="2"/>
  <c r="F26" i="1" s="1"/>
  <c r="E40" i="2"/>
  <c r="F27" i="1" s="1"/>
  <c r="E42" i="2"/>
  <c r="F29" i="1" s="1"/>
  <c r="E44" i="2"/>
  <c r="F31" i="1" s="1"/>
  <c r="E45" i="2"/>
  <c r="F32" i="1" s="1"/>
  <c r="E46" i="2"/>
  <c r="F33" i="1" s="1"/>
  <c r="E47" i="2"/>
  <c r="F34" i="1" s="1"/>
  <c r="E54" i="2"/>
  <c r="F41" i="1" s="1"/>
  <c r="E55" i="2"/>
  <c r="F42" i="1" s="1"/>
  <c r="E56" i="2"/>
  <c r="F43" i="1" s="1"/>
  <c r="E59" i="2"/>
  <c r="F46" i="1" s="1"/>
  <c r="E60" i="2"/>
  <c r="F47" i="1" s="1"/>
  <c r="E61" i="2"/>
  <c r="F48" i="1" s="1"/>
  <c r="E62" i="2"/>
  <c r="F49" i="1" s="1"/>
  <c r="E63" i="2"/>
  <c r="F50" i="1" s="1"/>
  <c r="E64" i="2"/>
  <c r="F51" i="1" s="1"/>
  <c r="E65" i="2"/>
  <c r="F52" i="1" s="1"/>
  <c r="D24" i="2"/>
  <c r="E11" i="1" s="1"/>
  <c r="D25" i="2"/>
  <c r="E12" i="1" s="1"/>
  <c r="D26" i="2"/>
  <c r="E13" i="1" s="1"/>
  <c r="D27" i="2"/>
  <c r="E14" i="1" s="1"/>
  <c r="D28" i="2"/>
  <c r="E15" i="1" s="1"/>
  <c r="D29" i="2"/>
  <c r="E16" i="1" s="1"/>
  <c r="D30" i="2"/>
  <c r="E17" i="1" s="1"/>
  <c r="D33" i="2"/>
  <c r="E20" i="1" s="1"/>
  <c r="D34" i="2"/>
  <c r="E21" i="1" s="1"/>
  <c r="D37" i="2"/>
  <c r="E24" i="1" s="1"/>
  <c r="D38" i="2"/>
  <c r="E25" i="1" s="1"/>
  <c r="D39" i="2"/>
  <c r="E26" i="1" s="1"/>
  <c r="D40" i="2"/>
  <c r="E27" i="1" s="1"/>
  <c r="D42" i="2"/>
  <c r="E29" i="1" s="1"/>
  <c r="D44" i="2"/>
  <c r="E31" i="1" s="1"/>
  <c r="D45" i="2"/>
  <c r="E32" i="1" s="1"/>
  <c r="D46" i="2"/>
  <c r="E33" i="1" s="1"/>
  <c r="D47" i="2"/>
  <c r="E34" i="1" s="1"/>
  <c r="D54" i="2"/>
  <c r="E41" i="1" s="1"/>
  <c r="D55" i="2"/>
  <c r="E42" i="1" s="1"/>
  <c r="D56" i="2"/>
  <c r="E43" i="1" s="1"/>
  <c r="D59" i="2"/>
  <c r="E46" i="1" s="1"/>
  <c r="D60" i="2"/>
  <c r="E47" i="1" s="1"/>
  <c r="D61" i="2"/>
  <c r="E48" i="1" s="1"/>
  <c r="D62" i="2"/>
  <c r="E49" i="1" s="1"/>
  <c r="D63" i="2"/>
  <c r="E50" i="1" s="1"/>
  <c r="D64" i="2"/>
  <c r="E51" i="1" s="1"/>
  <c r="D65" i="2"/>
  <c r="E52" i="1" s="1"/>
  <c r="AB3" i="1" l="1"/>
  <c r="AA3" i="1"/>
  <c r="N3" i="1"/>
  <c r="D3" i="1"/>
  <c r="E3" i="1"/>
  <c r="F3" i="1"/>
  <c r="G3" i="1"/>
  <c r="G72" i="2" l="1"/>
  <c r="C3" i="1" l="1"/>
  <c r="J7" i="2" l="1"/>
  <c r="J6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udsjendr-1-0-2005-20050927" type="6" refreshedVersion="0" deleted="1" background="1" saveData="1">
    <textPr sourceFile="C:\001 budsjettendringer\budsjendr-1-0-2005-20050927.sdv" decimal="," thousands=" " semicolon="1">
      <textFields count="2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<sst xmlns="http://schemas.openxmlformats.org/spreadsheetml/2006/main" count="284" uniqueCount="197">
  <si>
    <t>Selskap</t>
  </si>
  <si>
    <t>Region</t>
  </si>
  <si>
    <t>År</t>
  </si>
  <si>
    <t>Art</t>
  </si>
  <si>
    <t>Ansvar</t>
  </si>
  <si>
    <t>Tjeneste</t>
  </si>
  <si>
    <t>Prosjekt</t>
  </si>
  <si>
    <t>Aktivitet</t>
  </si>
  <si>
    <t>Kb06</t>
  </si>
  <si>
    <t>Kb07</t>
  </si>
  <si>
    <t>Kb08</t>
  </si>
  <si>
    <t>Kb09</t>
  </si>
  <si>
    <t>Kb10</t>
  </si>
  <si>
    <t>Årsbudsj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</si>
  <si>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</si>
  <si>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</si>
  <si>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</si>
  <si>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</si>
  <si>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</si>
  <si>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</si>
  <si>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</si>
  <si>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</si>
  <si>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</si>
  <si>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</si>
  <si>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</si>
  <si>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</si>
  <si>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Tekst</t>
  </si>
  <si>
    <t>Fordel.kode</t>
  </si>
  <si>
    <t xml:space="preserve">BUDSJETTJUSTERINGER   </t>
  </si>
  <si>
    <t>OMRÅDE:</t>
  </si>
  <si>
    <t>ØKONOMIREGLEMENT:</t>
  </si>
  <si>
    <t>RES.ENH.:</t>
  </si>
  <si>
    <t>FORDELINGSNØKLER:</t>
  </si>
  <si>
    <t>Fordelingsnøkler</t>
  </si>
  <si>
    <t>DATO :</t>
  </si>
  <si>
    <t>Av tabellen nedenfor fremgår resultatenhetens (event. tjenesteområdets) søknader om budsjettjusteringer som går i null innenfor resultatenhetens (tjenesteområdets) budsjettramme.</t>
  </si>
  <si>
    <t>Sjekk at budsjettjusteringen går i 0. Alle budsjettjusteringer skal nummereres og forklares med stikkord.</t>
  </si>
  <si>
    <t>NB ! Ved budsjettjusteringer i investeringsbudsjettet må disse føres på et eget skjema - kun for investeringsbudsjettet.</t>
  </si>
  <si>
    <t>TEKSTFORKLARING TIL</t>
  </si>
  <si>
    <t>Nr.</t>
  </si>
  <si>
    <t>ANSVAR</t>
  </si>
  <si>
    <t>TJENESTE</t>
  </si>
  <si>
    <t>PROSJEKT</t>
  </si>
  <si>
    <t>Fordelings-</t>
  </si>
  <si>
    <t>Ref. til § i</t>
  </si>
  <si>
    <t>BUDSJETTJUSTERINGEN</t>
  </si>
  <si>
    <t>NR.</t>
  </si>
  <si>
    <t>nøkkel</t>
  </si>
  <si>
    <t>øk.reg.</t>
  </si>
  <si>
    <t>SUM BUDSJETTJUSTERINGER</t>
  </si>
  <si>
    <t>http://intranetweb/applications/System/publish/view/showobject.asp?infoobjectid=1001436</t>
  </si>
  <si>
    <t>Endring</t>
  </si>
  <si>
    <t xml:space="preserve">  +/-</t>
  </si>
  <si>
    <t>FILNAVN</t>
  </si>
  <si>
    <t>Kontroll mal</t>
  </si>
  <si>
    <t>Kontroll skjema</t>
  </si>
  <si>
    <t>Sandnes kommune</t>
  </si>
  <si>
    <t>§3.5.1</t>
  </si>
  <si>
    <t>Nytt rådhus - områderegulering Skeiane og Haakon VII gt</t>
  </si>
  <si>
    <t>Salg av restareal i utbygde områder</t>
  </si>
  <si>
    <t>Digitalisering av byggesaksarkivet</t>
  </si>
  <si>
    <t>Melsheia, lysanlegg</t>
  </si>
  <si>
    <t>Folkehelse, sykkelveinett</t>
  </si>
  <si>
    <t>Bevaring og forvaltningsplan Sandnes gamle gravlund</t>
  </si>
  <si>
    <t>Vatneleiren</t>
  </si>
  <si>
    <t>Opparbeidelse av Ruten som sentrumspark</t>
  </si>
  <si>
    <t>Digital satsing - Trådløs infrastruktur</t>
  </si>
  <si>
    <t>FORMIDLINGSLÅN</t>
  </si>
  <si>
    <t>EGENLAPINNSK SKP</t>
  </si>
  <si>
    <t>Oppgradering Public 360</t>
  </si>
  <si>
    <t>INVESTERINGER IKT</t>
  </si>
  <si>
    <t>Nettverk-kommune felles</t>
  </si>
  <si>
    <t>Valg 2019 og 2021 - nytt datautstyr</t>
  </si>
  <si>
    <t>Utskiftning av stemmeavlukker 2019</t>
  </si>
  <si>
    <t>Nytt utstyr for elektronisk løsning for politiske dokumenter</t>
  </si>
  <si>
    <t>Sykesignalanlegg boas</t>
  </si>
  <si>
    <t>Nytt rådhus, kvartal A4 salg av eksisterende rådhus</t>
  </si>
  <si>
    <t>Opparbeidelse ekstern infrastruktur Skeiane/rådhuset, rekkefølgekrav</t>
  </si>
  <si>
    <t>Digital satsing - 1 til 1 digital enhet for alle elever og ansatte i Sandnesskol</t>
  </si>
  <si>
    <t>Kulturhuset, utskiftning av sceneteknisk utstyr</t>
  </si>
  <si>
    <t>Kapitalinnskudd, Opera Rogaland IKS</t>
  </si>
  <si>
    <t>Biblioteksystem</t>
  </si>
  <si>
    <t>Avsetning til utsmykking</t>
  </si>
  <si>
    <t>Salg av gamle brannstasjon</t>
  </si>
  <si>
    <t>MASKINPARK, BILER</t>
  </si>
  <si>
    <t>KARTGRUNNLAG</t>
  </si>
  <si>
    <t>Tiltak demning Frøylandsvatnet</t>
  </si>
  <si>
    <t>Utskifting av utrangerte gatelys</t>
  </si>
  <si>
    <t>GATELYS BUDSJETT</t>
  </si>
  <si>
    <t>BYUTVIKLINGSPROSJEKTER, BUD</t>
  </si>
  <si>
    <t>Ruten - byrom, teknisk plan og utomhusplan</t>
  </si>
  <si>
    <t>Digitalisering av eldre reguleringsplaner</t>
  </si>
  <si>
    <t>Prosjektstyringsverktøy</t>
  </si>
  <si>
    <t>Trafikksikkerhetstiltak budsjett</t>
  </si>
  <si>
    <t>Trafikksikkerhet eksisterende veinett, strakstiltak budsjett</t>
  </si>
  <si>
    <t>Trafikksikring, aksjon skolevei, kommunal finansieringsandel</t>
  </si>
  <si>
    <t>GASS-egenandel</t>
  </si>
  <si>
    <t>Vei- Sikring kommunale broer, budsjett</t>
  </si>
  <si>
    <t>Oppfølgingstiltak KDP sentrum (GASS), budsjett</t>
  </si>
  <si>
    <t>Trafikksikring, samarbeidsprosjekt</t>
  </si>
  <si>
    <t>Offentlige arealer (alle formål), budsjett</t>
  </si>
  <si>
    <t>Hjem,jobb,hjem - elbysykkel oppstart fase 2</t>
  </si>
  <si>
    <t>Etablere kulvert som erstatning fo Kyrkjeveien bru</t>
  </si>
  <si>
    <t>Støyskjerm langs Skaraveien</t>
  </si>
  <si>
    <t>Hanatrappene</t>
  </si>
  <si>
    <t>Fortau Figgenveien</t>
  </si>
  <si>
    <t>Robotgressklippere</t>
  </si>
  <si>
    <t>Kom.næringsbygg A8/S1, andel tomtetekn.opparbeidelse og p-plasser</t>
  </si>
  <si>
    <t>Oppgradering vei</t>
  </si>
  <si>
    <t>Sandnes idrettspark - rehab flomlys</t>
  </si>
  <si>
    <t>IDRETTSPLASSER &amp; LØKKER, BUDSJETT</t>
  </si>
  <si>
    <t>Kunstgressbaner, grunnerverv</t>
  </si>
  <si>
    <t>Skifte av kunstgress</t>
  </si>
  <si>
    <t>Tiltak for å oppfylle nye miljøkrav til kunstgressbaner</t>
  </si>
  <si>
    <t>Rehabilitering av toppdekket på friidrettsbanen på Sandnes Stadion</t>
  </si>
  <si>
    <t>PARKER OG GRØNTANLEGG BUDSJETT</t>
  </si>
  <si>
    <t>FRILUFTSOMRÅDER GENERELT BUDSJETT</t>
  </si>
  <si>
    <t>Folkehelse, oppgradering og sammenkobling av turvegnettet i kommunen, budsjett</t>
  </si>
  <si>
    <t>Frøylandsvatnet, turvei med lys. Utredning og tiltak</t>
  </si>
  <si>
    <t>Innløsning av areal som omreguleres til grøntstruktur i Sandvedparken</t>
  </si>
  <si>
    <t>Konsekvenser av innsparinger på kommunale lekeplasser, budsjett</t>
  </si>
  <si>
    <t>Omregulering Sandnes nye</t>
  </si>
  <si>
    <t>VEDLIKEHOLD AV GRAVLUNDER GEN. BUDSJETT</t>
  </si>
  <si>
    <t>Utvidelse av Høyland kirkegård</t>
  </si>
  <si>
    <t>Opparbeidelse av urnelund på Høyland gravlund</t>
  </si>
  <si>
    <t>Utvidelse og opparbeidelse av doble gravsteder, Soma gravlund</t>
  </si>
  <si>
    <t>Ny tiltaksplan for parkdraget langs Storåna, budsjett</t>
  </si>
  <si>
    <t>Inntekter og refusjoner til gjennomføring av forpliktende tiltak</t>
  </si>
  <si>
    <t>Etab. av hovedvannledning Hommersåk</t>
  </si>
  <si>
    <t>Kulvert Stangelandsåna</t>
  </si>
  <si>
    <t>Klimatilpassing</t>
  </si>
  <si>
    <t>Enøk-tiltak tekniske installasjoner</t>
  </si>
  <si>
    <t>Sanering Skeianeområdet, Skogsbakken, Kiprå med flere</t>
  </si>
  <si>
    <t>Omlegging av ledninger i Gjesdalsveien, Havnegata og Laksen</t>
  </si>
  <si>
    <t>Hovebakken - Sanering og omlegging VA, budsjett</t>
  </si>
  <si>
    <t>VA-anlegg Ruten</t>
  </si>
  <si>
    <t>Flytting av vann-og avløpsledn. i forb. fylkesvei 505, Skjæveland-Foss-Eikeland</t>
  </si>
  <si>
    <t>Vannledning Foss Eikeland</t>
  </si>
  <si>
    <t>Omlegging hovedkloakken på strekn. Ganddalsgaten-Vågsgata</t>
  </si>
  <si>
    <t>Hoveveien, budsjett</t>
  </si>
  <si>
    <t>Optimalisering av vannforsyning, Asheimveien</t>
  </si>
  <si>
    <t>Etablering av vann- og avløpsledninger over Imsa-elva</t>
  </si>
  <si>
    <t>Oppgradering av slamavskiller i Dreggjavika på Bergsakel</t>
  </si>
  <si>
    <t>Oppgradering av slamavskiller på Apalstø på Høle</t>
  </si>
  <si>
    <t>GEN.TILTAK HOVEDPLAN AVLØP, BUDSJETT</t>
  </si>
  <si>
    <t>Oppfølging avløpsstrategi spredt bebyggelse</t>
  </si>
  <si>
    <t>Etablering VA ledninger Usken</t>
  </si>
  <si>
    <t>AVLØP LURABEKKEN/SONE 9, BUDSJETT</t>
  </si>
  <si>
    <t>AVLØP STANGELANDSÅNA/SONE 2, BUDSJETT</t>
  </si>
  <si>
    <t>FORNYING/UTSK RENOV.BEHOLDERE, BUDSJETT</t>
  </si>
  <si>
    <t>Etterdrift av deponi</t>
  </si>
  <si>
    <t>Kommunal returpunkt</t>
  </si>
  <si>
    <t>Havnepromenade Sandnes indre havn</t>
  </si>
  <si>
    <t>RENTER/UTBYTTE OG LÅN</t>
  </si>
  <si>
    <t>INTERNE FINAN. TRANSAKSJONER</t>
  </si>
  <si>
    <t>Navn</t>
  </si>
  <si>
    <t>Hundeluftingsområde i Varatunparken</t>
  </si>
  <si>
    <t>Omlegging av VA-ledninger i forbindelse med etablering av fjernvarme</t>
  </si>
  <si>
    <t>Omlegging avløpsnett sentrum, Ålgårdskloakken</t>
  </si>
  <si>
    <t>Statlig sikring av eiendommer på Fjogstad, til landbruk- og friluftsformål</t>
  </si>
  <si>
    <t>Flytting av Sandnes og Jæren rideklubb</t>
  </si>
  <si>
    <t>Teknisk utstyr for videoproduksjon i møterom for politiske møter</t>
  </si>
  <si>
    <t>Oppgradering av EpiServer</t>
  </si>
  <si>
    <t xml:space="preserve">Tiltakspakkeprosjekter </t>
  </si>
  <si>
    <t>Utskifting av stemmeavlukker 2019</t>
  </si>
  <si>
    <t>Nytt utstyr for elektronisk lønsing for politiske dokumenter</t>
  </si>
  <si>
    <t>Utvidelse av Solaveien</t>
  </si>
  <si>
    <t>Offentlige arealer (alle formål)</t>
  </si>
  <si>
    <t>Tiltak av støyplan</t>
  </si>
  <si>
    <t>Bystrand Luravika, planarbeid/prosjektering</t>
  </si>
  <si>
    <t>Ny molok ved SI-hytta i Melsheia</t>
  </si>
  <si>
    <t>Ny og utvidet parkeringsplass på Veraland</t>
  </si>
  <si>
    <t>Pumptrack i Gamlaverket parken og Varatun park</t>
  </si>
  <si>
    <t>Opparbeidelse av urnelund på Høyland kirkegård</t>
  </si>
  <si>
    <t>Roald Amundsensgate - trafikksikkerhet</t>
  </si>
  <si>
    <t>Hoveveien</t>
  </si>
  <si>
    <t>Oppgradering og driftsoptimalisering tekniske installasjoner</t>
  </si>
  <si>
    <t>Avfallsbeholdere/teknisk utstyr</t>
  </si>
  <si>
    <t>Økt momskompensasjon grunnet økte midler i 2. perioderapport</t>
  </si>
  <si>
    <t>Redusert ansvarlig lån fra Sandnes kommune til Sandnes eiendomsselskap KF</t>
  </si>
  <si>
    <t>Redusert låneopptak</t>
  </si>
  <si>
    <t>BJ 2.perioderapport kommunen</t>
  </si>
  <si>
    <t>Demning Frøylandsvannet</t>
  </si>
  <si>
    <t>Utskiftning av utrangerte gatelys</t>
  </si>
  <si>
    <t>Ruten - teknisk plan og offentlig byrom</t>
  </si>
  <si>
    <t>Utbygging forsterket avdeling Lundehaugen skole</t>
  </si>
  <si>
    <t>Tilpasning Sørbø skole</t>
  </si>
  <si>
    <t>Byutviklingsprosjekter</t>
  </si>
  <si>
    <t>Sentrumstiltak generelt</t>
  </si>
  <si>
    <t>Veisikring kommunale broer</t>
  </si>
  <si>
    <t>Folkehelse - Friluftslivets år 2015</t>
  </si>
  <si>
    <t>Parker og grøntanlegg, generelt</t>
  </si>
  <si>
    <t>Friluftsområder, generelt</t>
  </si>
  <si>
    <t>Utvidelse og opparbeidelse av doble gravsteder på Soma gravlund</t>
  </si>
  <si>
    <t>Omlegging vannledning Foss-Eikeland</t>
  </si>
  <si>
    <t>Økt startlån</t>
  </si>
  <si>
    <t>Redusert overføring fra drift til investering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</si>
</sst>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.00_);_(* \(#,##0.00\);_(* &quot;-&quot;??_);_(@_)"/>
    <numFmt numFmtId="166" formatCode="d/m/yyyy"/>
    <numFmt numFmtId="167" formatCode="_ * #,##0_ ;_ * \-#,##0_ ;_ * &quot;-&quot;??_ ;_ @_ "/>
    <numFmt numFmtId="168" formatCode="_(* #,##0_);_(* \(#,##0\);_(* &quot;-&quot;??_);_(@_)"/>
  </numFmts>
  <fonts count="22">
    <font>
      <sz val="10"/>
      <name val="Arial"/>
    </font>
    <font>
      <sz val="10"/>
      <name val="Arial"/>
      <family val="2"/>
    </font>
    <font>
      <b/>
      <sz val="16"/>
      <name val="Humanst521 BT"/>
      <family val="2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u/>
      <sz val="10"/>
      <color indexed="12"/>
      <name val="Arial"/>
      <family val="2"/>
    </font>
    <font>
      <sz val="9"/>
      <name val="Arial"/>
      <family val="2"/>
    </font>
    <font>
      <u/>
      <sz val="8"/>
      <color indexed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i/>
      <sz val="8"/>
      <color indexed="48"/>
      <name val="Times New Roman"/>
      <family val="1"/>
    </font>
    <font>
      <b/>
      <i/>
      <sz val="9"/>
      <color indexed="48"/>
      <name val="Times New Roman"/>
      <family val="1"/>
    </font>
    <font>
      <b/>
      <i/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0" fillId="3" borderId="0">
      <alignment horizontal="right"/>
    </xf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19" fillId="0" borderId="0"/>
    <xf numFmtId="0" fontId="21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9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9" fillId="0" borderId="6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7" xfId="0" applyFont="1" applyBorder="1"/>
    <xf numFmtId="0" fontId="9" fillId="0" borderId="8" xfId="0" applyFont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2" fillId="0" borderId="1" xfId="0" applyFont="1" applyBorder="1"/>
    <xf numFmtId="0" fontId="12" fillId="0" borderId="11" xfId="0" applyFont="1" applyBorder="1"/>
    <xf numFmtId="0" fontId="12" fillId="0" borderId="2" xfId="0" applyFont="1" applyBorder="1"/>
    <xf numFmtId="0" fontId="0" fillId="0" borderId="0" xfId="0" applyAlignment="1"/>
    <xf numFmtId="0" fontId="10" fillId="0" borderId="4" xfId="0" applyFont="1" applyBorder="1" applyAlignment="1"/>
    <xf numFmtId="0" fontId="10" fillId="0" borderId="0" xfId="0" applyFont="1" applyBorder="1" applyAlignment="1"/>
    <xf numFmtId="0" fontId="10" fillId="0" borderId="9" xfId="0" applyFont="1" applyBorder="1" applyAlignment="1"/>
    <xf numFmtId="0" fontId="10" fillId="0" borderId="0" xfId="0" applyFont="1" applyAlignment="1"/>
    <xf numFmtId="0" fontId="0" fillId="0" borderId="13" xfId="0" applyBorder="1"/>
    <xf numFmtId="0" fontId="0" fillId="0" borderId="14" xfId="0" applyBorder="1"/>
    <xf numFmtId="0" fontId="0" fillId="0" borderId="0" xfId="0" applyAlignment="1">
      <alignment shrinkToFit="1"/>
    </xf>
    <xf numFmtId="0" fontId="4" fillId="0" borderId="15" xfId="1" applyFont="1" applyBorder="1" applyAlignment="1" applyProtection="1">
      <alignment shrinkToFit="1"/>
    </xf>
    <xf numFmtId="0" fontId="7" fillId="0" borderId="16" xfId="1" applyFont="1" applyBorder="1" applyAlignment="1" applyProtection="1">
      <alignment shrinkToFit="1"/>
    </xf>
    <xf numFmtId="0" fontId="12" fillId="0" borderId="17" xfId="0" applyFont="1" applyBorder="1"/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3" fillId="0" borderId="0" xfId="0" applyFont="1" applyBorder="1"/>
    <xf numFmtId="0" fontId="11" fillId="2" borderId="1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167" fontId="13" fillId="0" borderId="23" xfId="0" applyNumberFormat="1" applyFont="1" applyBorder="1" applyAlignment="1"/>
    <xf numFmtId="0" fontId="14" fillId="0" borderId="24" xfId="1" applyFont="1" applyBorder="1" applyAlignment="1" applyProtection="1">
      <alignment shrinkToFit="1"/>
    </xf>
    <xf numFmtId="0" fontId="16" fillId="0" borderId="25" xfId="0" applyFont="1" applyBorder="1" applyAlignment="1"/>
    <xf numFmtId="0" fontId="15" fillId="0" borderId="23" xfId="0" applyFont="1" applyBorder="1"/>
    <xf numFmtId="0" fontId="11" fillId="2" borderId="26" xfId="0" applyFont="1" applyFill="1" applyBorder="1" applyAlignment="1">
      <alignment horizontal="center"/>
    </xf>
    <xf numFmtId="0" fontId="0" fillId="0" borderId="12" xfId="0" applyBorder="1" applyAlignment="1"/>
    <xf numFmtId="0" fontId="11" fillId="2" borderId="27" xfId="0" applyFont="1" applyFill="1" applyBorder="1"/>
    <xf numFmtId="0" fontId="0" fillId="2" borderId="26" xfId="0" applyFill="1" applyBorder="1"/>
    <xf numFmtId="0" fontId="11" fillId="2" borderId="17" xfId="0" applyFont="1" applyFill="1" applyBorder="1" applyAlignment="1">
      <alignment horizontal="center"/>
    </xf>
    <xf numFmtId="0" fontId="0" fillId="0" borderId="12" xfId="0" applyBorder="1"/>
    <xf numFmtId="0" fontId="3" fillId="0" borderId="12" xfId="0" applyFont="1" applyBorder="1"/>
    <xf numFmtId="168" fontId="0" fillId="0" borderId="0" xfId="3" applyNumberFormat="1" applyFont="1"/>
    <xf numFmtId="0" fontId="0" fillId="0" borderId="12" xfId="0" applyFill="1" applyBorder="1"/>
    <xf numFmtId="0" fontId="0" fillId="0" borderId="12" xfId="0" applyFill="1" applyBorder="1" applyAlignment="1">
      <alignment wrapText="1"/>
    </xf>
    <xf numFmtId="0" fontId="0" fillId="0" borderId="12" xfId="0" applyFill="1" applyBorder="1" applyAlignment="1">
      <alignment horizontal="center"/>
    </xf>
    <xf numFmtId="167" fontId="0" fillId="0" borderId="12" xfId="0" applyNumberFormat="1" applyFill="1" applyBorder="1" applyAlignment="1"/>
    <xf numFmtId="168" fontId="2" fillId="0" borderId="0" xfId="3" applyNumberFormat="1" applyFont="1"/>
    <xf numFmtId="168" fontId="0" fillId="0" borderId="0" xfId="3" applyNumberFormat="1" applyFont="1" applyBorder="1"/>
    <xf numFmtId="168" fontId="10" fillId="0" borderId="4" xfId="3" applyNumberFormat="1" applyFont="1" applyBorder="1"/>
    <xf numFmtId="168" fontId="10" fillId="0" borderId="0" xfId="3" applyNumberFormat="1" applyFont="1" applyBorder="1"/>
    <xf numFmtId="168" fontId="10" fillId="0" borderId="9" xfId="3" applyNumberFormat="1" applyFont="1" applyBorder="1"/>
    <xf numFmtId="168" fontId="10" fillId="0" borderId="0" xfId="3" applyNumberFormat="1" applyFont="1"/>
    <xf numFmtId="168" fontId="11" fillId="2" borderId="21" xfId="3" applyNumberFormat="1" applyFont="1" applyFill="1" applyBorder="1" applyAlignment="1">
      <alignment horizontal="center"/>
    </xf>
    <xf numFmtId="168" fontId="11" fillId="2" borderId="12" xfId="3" quotePrefix="1" applyNumberFormat="1" applyFont="1" applyFill="1" applyBorder="1" applyAlignment="1">
      <alignment horizontal="center"/>
    </xf>
    <xf numFmtId="168" fontId="11" fillId="2" borderId="26" xfId="3" applyNumberFormat="1" applyFont="1" applyFill="1" applyBorder="1" applyAlignment="1">
      <alignment horizontal="center"/>
    </xf>
    <xf numFmtId="168" fontId="0" fillId="0" borderId="12" xfId="3" applyNumberFormat="1" applyFont="1" applyBorder="1"/>
    <xf numFmtId="168" fontId="0" fillId="0" borderId="0" xfId="0" applyNumberFormat="1"/>
    <xf numFmtId="0" fontId="1" fillId="0" borderId="12" xfId="0" applyFont="1" applyFill="1" applyBorder="1"/>
    <xf numFmtId="0" fontId="1" fillId="0" borderId="12" xfId="0" applyFont="1" applyFill="1" applyBorder="1" applyAlignment="1"/>
    <xf numFmtId="0" fontId="0" fillId="0" borderId="0" xfId="0" applyNumberFormat="1"/>
    <xf numFmtId="0" fontId="0" fillId="0" borderId="0" xfId="0" applyFill="1"/>
    <xf numFmtId="0" fontId="1" fillId="0" borderId="12" xfId="0" applyNumberFormat="1" applyFont="1" applyFill="1" applyBorder="1"/>
    <xf numFmtId="168" fontId="1" fillId="0" borderId="12" xfId="3" applyNumberFormat="1" applyFont="1" applyFill="1" applyBorder="1"/>
    <xf numFmtId="0" fontId="0" fillId="0" borderId="12" xfId="0" applyBorder="1" applyAlignment="1">
      <alignment wrapText="1"/>
    </xf>
    <xf numFmtId="166" fontId="8" fillId="0" borderId="28" xfId="0" applyNumberFormat="1" applyFont="1" applyBorder="1" applyAlignment="1">
      <alignment horizontal="left"/>
    </xf>
    <xf numFmtId="166" fontId="0" fillId="0" borderId="29" xfId="0" applyNumberFormat="1" applyBorder="1" applyAlignment="1">
      <alignment horizontal="left"/>
    </xf>
    <xf numFmtId="166" fontId="0" fillId="0" borderId="30" xfId="0" applyNumberForma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36" xfId="0" applyFont="1" applyBorder="1" applyAlignment="1">
      <alignment horizontal="left"/>
    </xf>
  </cellXfs>
  <cellStyles count="41">
    <cellStyle name="Hyperkobling" xfId="1" builtinId="8"/>
    <cellStyle name="Kolonne" xfId="2" xr:uid="{00000000-0005-0000-0000-000001000000}"/>
    <cellStyle name="Komma" xfId="3" builtinId="3"/>
    <cellStyle name="Komma 2" xfId="4" xr:uid="{00000000-0005-0000-0000-000003000000}"/>
    <cellStyle name="Komma 2 2" xfId="5" xr:uid="{00000000-0005-0000-0000-000004000000}"/>
    <cellStyle name="Komma 2 3" xfId="6" xr:uid="{00000000-0005-0000-0000-000005000000}"/>
    <cellStyle name="Komma 2 4" xfId="7" xr:uid="{00000000-0005-0000-0000-000006000000}"/>
    <cellStyle name="Komma 3" xfId="8" xr:uid="{00000000-0005-0000-0000-000007000000}"/>
    <cellStyle name="Komma 3 2" xfId="9" xr:uid="{00000000-0005-0000-0000-000008000000}"/>
    <cellStyle name="Komma 4" xfId="10" xr:uid="{00000000-0005-0000-0000-000009000000}"/>
    <cellStyle name="Komma 4 2" xfId="11" xr:uid="{00000000-0005-0000-0000-00000A000000}"/>
    <cellStyle name="Komma 5" xfId="12" xr:uid="{00000000-0005-0000-0000-00000B000000}"/>
    <cellStyle name="Komma 5 2" xfId="13" xr:uid="{00000000-0005-0000-0000-00000C000000}"/>
    <cellStyle name="Komma 5 3" xfId="14" xr:uid="{00000000-0005-0000-0000-00000D000000}"/>
    <cellStyle name="Komma 6" xfId="15" xr:uid="{00000000-0005-0000-0000-00000E000000}"/>
    <cellStyle name="Komma 7" xfId="16" xr:uid="{00000000-0005-0000-0000-00000F000000}"/>
    <cellStyle name="Komma 8" xfId="17" xr:uid="{00000000-0005-0000-0000-000010000000}"/>
    <cellStyle name="Normal" xfId="0" builtinId="0"/>
    <cellStyle name="Normal 10" xfId="18" xr:uid="{00000000-0005-0000-0000-000012000000}"/>
    <cellStyle name="Normal 10 10" xfId="19" xr:uid="{00000000-0005-0000-0000-000013000000}"/>
    <cellStyle name="Normal 10 2 2 10" xfId="20" xr:uid="{00000000-0005-0000-0000-000014000000}"/>
    <cellStyle name="Normal 11" xfId="21" xr:uid="{00000000-0005-0000-0000-000015000000}"/>
    <cellStyle name="Normal 194" xfId="22" xr:uid="{00000000-0005-0000-0000-000016000000}"/>
    <cellStyle name="Normal 194 3" xfId="23" xr:uid="{00000000-0005-0000-0000-000017000000}"/>
    <cellStyle name="Normal 2" xfId="24" xr:uid="{00000000-0005-0000-0000-000018000000}"/>
    <cellStyle name="Normal 2 11 2" xfId="25" xr:uid="{00000000-0005-0000-0000-000019000000}"/>
    <cellStyle name="Normal 2 2" xfId="26" xr:uid="{00000000-0005-0000-0000-00001A000000}"/>
    <cellStyle name="Normal 2 26" xfId="27" xr:uid="{00000000-0005-0000-0000-00001B000000}"/>
    <cellStyle name="Normal 3" xfId="28" xr:uid="{00000000-0005-0000-0000-00001C000000}"/>
    <cellStyle name="Normal 3 2" xfId="29" xr:uid="{00000000-0005-0000-0000-00001D000000}"/>
    <cellStyle name="Normal 4" xfId="30" xr:uid="{00000000-0005-0000-0000-00001E000000}"/>
    <cellStyle name="Normal 4 2 2" xfId="31" xr:uid="{00000000-0005-0000-0000-00001F000000}"/>
    <cellStyle name="Normal 5" xfId="32" xr:uid="{00000000-0005-0000-0000-000020000000}"/>
    <cellStyle name="Prosent 2" xfId="33" xr:uid="{00000000-0005-0000-0000-000021000000}"/>
    <cellStyle name="Prosent 2 2" xfId="34" xr:uid="{00000000-0005-0000-0000-000022000000}"/>
    <cellStyle name="Prosent 3" xfId="35" xr:uid="{00000000-0005-0000-0000-000023000000}"/>
    <cellStyle name="Prosent 4" xfId="36" xr:uid="{00000000-0005-0000-0000-000024000000}"/>
    <cellStyle name="Tusenskille 2" xfId="37" xr:uid="{00000000-0005-0000-0000-000025000000}"/>
    <cellStyle name="Tusenskille 2 2" xfId="38" xr:uid="{00000000-0005-0000-0000-000026000000}"/>
    <cellStyle name="Tusenskille 2 3" xfId="39" xr:uid="{00000000-0005-0000-0000-000027000000}"/>
    <cellStyle name="Tusenskille 3" xfId="40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dsjendr-1-0-2005-20050927" connectionId="1" xr16:uid="{00000000-0016-0000-02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tranetweb/applications/System/publish/view/showobject.asp?infoobjectid=1001506" TargetMode="External"/><Relationship Id="rId1" Type="http://schemas.openxmlformats.org/officeDocument/2006/relationships/hyperlink" Target="http://intranetweb/applications/System/publish/view/showobject.asp?infoobjectid=100143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72"/>
  <sheetViews>
    <sheetView tabSelected="1" topLeftCell="A46" workbookViewId="0">
      <selection activeCell="G79" sqref="G79"/>
    </sheetView>
  </sheetViews>
  <sheetFormatPr baseColWidth="10" defaultColWidth="9.140625" defaultRowHeight="12.75"/>
  <cols>
    <col min="1" max="1" width="1.7109375" customWidth="1"/>
    <col min="2" max="2" width="7.7109375" customWidth="1"/>
    <col min="3" max="3" width="9.42578125" customWidth="1"/>
    <col min="4" max="4" width="10.85546875" customWidth="1"/>
    <col min="5" max="5" width="11.5703125" customWidth="1"/>
    <col min="6" max="6" width="10.85546875" customWidth="1"/>
    <col min="7" max="7" width="13.42578125" style="54" customWidth="1"/>
    <col min="8" max="8" width="12.28515625" style="22" customWidth="1"/>
    <col min="9" max="9" width="12.7109375" style="22" bestFit="1" customWidth="1"/>
    <col min="10" max="10" width="72.28515625" bestFit="1" customWidth="1"/>
    <col min="12" max="12" width="10.85546875" bestFit="1" customWidth="1"/>
  </cols>
  <sheetData>
    <row r="1" spans="2:12">
      <c r="C1" s="1"/>
      <c r="D1" s="1"/>
      <c r="E1" s="1"/>
    </row>
    <row r="2" spans="2:12" ht="20.25">
      <c r="B2" s="2" t="s">
        <v>28</v>
      </c>
      <c r="C2" s="1"/>
      <c r="D2" s="1"/>
      <c r="E2" s="1"/>
      <c r="G2" s="59">
        <v>2019</v>
      </c>
    </row>
    <row r="3" spans="2:12" ht="16.5" customHeight="1" thickBot="1">
      <c r="B3" s="2"/>
      <c r="C3" s="1"/>
      <c r="D3" s="1"/>
      <c r="E3" s="1"/>
      <c r="J3" s="29"/>
    </row>
    <row r="4" spans="2:12" ht="18.75" customHeight="1">
      <c r="B4" s="19" t="s">
        <v>29</v>
      </c>
      <c r="C4" s="80" t="s">
        <v>56</v>
      </c>
      <c r="D4" s="81"/>
      <c r="E4" s="82"/>
      <c r="G4" s="60"/>
      <c r="H4" s="3" t="s">
        <v>30</v>
      </c>
      <c r="I4" s="27"/>
      <c r="J4" s="30" t="s">
        <v>50</v>
      </c>
    </row>
    <row r="5" spans="2:12" ht="18" customHeight="1" thickBot="1">
      <c r="B5" s="20" t="s">
        <v>31</v>
      </c>
      <c r="C5" s="83" t="s">
        <v>181</v>
      </c>
      <c r="D5" s="84"/>
      <c r="E5" s="85"/>
      <c r="G5" s="60"/>
      <c r="H5" s="4" t="s">
        <v>32</v>
      </c>
      <c r="I5" s="28"/>
      <c r="J5" s="31" t="s">
        <v>33</v>
      </c>
    </row>
    <row r="6" spans="2:12" ht="18" customHeight="1" thickBot="1">
      <c r="B6" s="32" t="s">
        <v>53</v>
      </c>
      <c r="C6" s="33" t="s">
        <v>181</v>
      </c>
      <c r="D6" s="34"/>
      <c r="E6" s="35"/>
      <c r="G6" s="60"/>
      <c r="H6" s="36"/>
      <c r="I6" s="46" t="s">
        <v>54</v>
      </c>
      <c r="J6" s="44">
        <f>SUM(Mal!N3:N2885)</f>
        <v>-3641</v>
      </c>
    </row>
    <row r="7" spans="2:12" ht="17.25" customHeight="1" thickBot="1">
      <c r="B7" s="21" t="s">
        <v>34</v>
      </c>
      <c r="C7" s="77">
        <v>43718</v>
      </c>
      <c r="D7" s="78"/>
      <c r="E7" s="79"/>
      <c r="I7" s="45" t="s">
        <v>55</v>
      </c>
      <c r="J7" s="43">
        <f>G72</f>
        <v>0</v>
      </c>
    </row>
    <row r="8" spans="2:12" ht="8.25" customHeight="1" thickBot="1">
      <c r="C8" s="1"/>
      <c r="D8" s="1"/>
      <c r="E8" s="1"/>
    </row>
    <row r="9" spans="2:12">
      <c r="B9" s="5" t="s">
        <v>35</v>
      </c>
      <c r="C9" s="6"/>
      <c r="D9" s="6"/>
      <c r="E9" s="6"/>
      <c r="F9" s="7"/>
      <c r="G9" s="61"/>
      <c r="H9" s="23"/>
      <c r="I9" s="23"/>
      <c r="J9" s="8"/>
    </row>
    <row r="10" spans="2:12">
      <c r="B10" s="9" t="s">
        <v>36</v>
      </c>
      <c r="C10" s="10"/>
      <c r="D10" s="10"/>
      <c r="E10" s="10"/>
      <c r="F10" s="11"/>
      <c r="G10" s="62"/>
      <c r="H10" s="24"/>
      <c r="I10" s="24"/>
      <c r="J10" s="12"/>
    </row>
    <row r="11" spans="2:12" ht="13.5" thickBot="1">
      <c r="B11" s="13" t="s">
        <v>37</v>
      </c>
      <c r="C11" s="14"/>
      <c r="D11" s="14"/>
      <c r="E11" s="14"/>
      <c r="F11" s="15"/>
      <c r="G11" s="63"/>
      <c r="H11" s="25"/>
      <c r="I11" s="25"/>
      <c r="J11" s="16"/>
    </row>
    <row r="12" spans="2:12" ht="7.5" customHeight="1" thickBot="1">
      <c r="B12" s="17"/>
      <c r="C12" s="18"/>
      <c r="D12" s="18"/>
      <c r="E12" s="18"/>
      <c r="F12" s="17"/>
      <c r="G12" s="64"/>
      <c r="H12" s="26"/>
      <c r="I12" s="26"/>
      <c r="J12" s="17"/>
    </row>
    <row r="13" spans="2:12">
      <c r="B13" s="37"/>
      <c r="C13" s="38"/>
      <c r="D13" s="38"/>
      <c r="E13" s="38"/>
      <c r="F13" s="38"/>
      <c r="G13" s="65" t="s">
        <v>51</v>
      </c>
      <c r="H13" s="38"/>
      <c r="I13" s="38"/>
      <c r="J13" s="39" t="s">
        <v>38</v>
      </c>
    </row>
    <row r="14" spans="2:12">
      <c r="B14" s="40" t="s">
        <v>39</v>
      </c>
      <c r="C14" s="41" t="s">
        <v>3</v>
      </c>
      <c r="D14" s="41" t="s">
        <v>40</v>
      </c>
      <c r="E14" s="41" t="s">
        <v>41</v>
      </c>
      <c r="F14" s="41" t="s">
        <v>42</v>
      </c>
      <c r="G14" s="66" t="s">
        <v>52</v>
      </c>
      <c r="H14" s="41" t="s">
        <v>43</v>
      </c>
      <c r="I14" s="41" t="s">
        <v>44</v>
      </c>
      <c r="J14" s="42" t="s">
        <v>45</v>
      </c>
    </row>
    <row r="15" spans="2:12">
      <c r="B15" s="51"/>
      <c r="C15" s="50"/>
      <c r="D15" s="50"/>
      <c r="E15" s="50"/>
      <c r="F15" s="47" t="s">
        <v>46</v>
      </c>
      <c r="G15" s="67"/>
      <c r="H15" s="47" t="s">
        <v>47</v>
      </c>
      <c r="I15" s="47" t="s">
        <v>48</v>
      </c>
      <c r="J15" s="49"/>
    </row>
    <row r="16" spans="2:12">
      <c r="B16" s="55">
        <v>1</v>
      </c>
      <c r="C16" s="57">
        <v>3280</v>
      </c>
      <c r="D16" s="70">
        <v>4302</v>
      </c>
      <c r="E16" s="70">
        <v>3601</v>
      </c>
      <c r="F16" s="74"/>
      <c r="G16" s="75">
        <v>2500</v>
      </c>
      <c r="H16" s="58">
        <v>34</v>
      </c>
      <c r="I16" s="71" t="s">
        <v>57</v>
      </c>
      <c r="J16" s="70" t="s">
        <v>159</v>
      </c>
      <c r="L16" s="69"/>
    </row>
    <row r="17" spans="2:12">
      <c r="B17" s="55">
        <v>2</v>
      </c>
      <c r="C17" s="57">
        <v>3230</v>
      </c>
      <c r="D17" s="70">
        <v>4302</v>
      </c>
      <c r="E17" s="70">
        <v>3811</v>
      </c>
      <c r="F17" s="74"/>
      <c r="G17" s="75">
        <v>500</v>
      </c>
      <c r="H17" s="58">
        <v>34</v>
      </c>
      <c r="I17" s="71" t="s">
        <v>57</v>
      </c>
      <c r="J17" s="70" t="s">
        <v>160</v>
      </c>
      <c r="L17" s="69"/>
    </row>
    <row r="18" spans="2:12">
      <c r="B18" s="55">
        <v>3</v>
      </c>
      <c r="C18" s="57">
        <v>3201</v>
      </c>
      <c r="D18" s="70">
        <v>1060</v>
      </c>
      <c r="E18" s="70">
        <v>1000</v>
      </c>
      <c r="F18" s="74"/>
      <c r="G18" s="75">
        <v>375</v>
      </c>
      <c r="H18" s="58">
        <v>34</v>
      </c>
      <c r="I18" s="71" t="s">
        <v>57</v>
      </c>
      <c r="J18" s="70" t="s">
        <v>161</v>
      </c>
      <c r="L18" s="69"/>
    </row>
    <row r="19" spans="2:12">
      <c r="B19" s="55">
        <v>4</v>
      </c>
      <c r="C19" s="57">
        <v>3196</v>
      </c>
      <c r="D19" s="70"/>
      <c r="E19" s="70"/>
      <c r="F19" s="74"/>
      <c r="G19" s="75">
        <v>140</v>
      </c>
      <c r="H19" s="58">
        <v>34</v>
      </c>
      <c r="I19" s="71" t="s">
        <v>57</v>
      </c>
      <c r="J19" s="70" t="s">
        <v>162</v>
      </c>
      <c r="L19" s="69"/>
    </row>
    <row r="20" spans="2:12">
      <c r="B20" s="55">
        <v>5</v>
      </c>
      <c r="C20" s="57">
        <v>3940</v>
      </c>
      <c r="D20" s="70">
        <v>9000</v>
      </c>
      <c r="E20" s="70">
        <v>2222</v>
      </c>
      <c r="F20" s="74">
        <v>9000099</v>
      </c>
      <c r="G20" s="75">
        <v>-300</v>
      </c>
      <c r="H20" s="58">
        <v>34</v>
      </c>
      <c r="I20" s="71" t="s">
        <v>57</v>
      </c>
      <c r="J20" s="70" t="s">
        <v>185</v>
      </c>
      <c r="L20" s="69"/>
    </row>
    <row r="21" spans="2:12">
      <c r="B21" s="55">
        <v>6</v>
      </c>
      <c r="C21" s="57">
        <v>3940</v>
      </c>
      <c r="D21" s="70">
        <v>9000</v>
      </c>
      <c r="E21" s="70">
        <v>2222</v>
      </c>
      <c r="F21" s="74">
        <v>9000099</v>
      </c>
      <c r="G21" s="75">
        <v>-1300</v>
      </c>
      <c r="H21" s="58">
        <v>34</v>
      </c>
      <c r="I21" s="71" t="s">
        <v>57</v>
      </c>
      <c r="J21" s="70" t="s">
        <v>186</v>
      </c>
      <c r="L21" s="69"/>
    </row>
    <row r="22" spans="2:12">
      <c r="B22" s="55">
        <v>7</v>
      </c>
      <c r="C22" s="57">
        <v>3940</v>
      </c>
      <c r="D22" s="70">
        <v>9000</v>
      </c>
      <c r="E22" s="70">
        <v>3332</v>
      </c>
      <c r="F22" s="70">
        <v>7509499</v>
      </c>
      <c r="G22" s="68">
        <v>-394</v>
      </c>
      <c r="H22" s="58">
        <v>34</v>
      </c>
      <c r="I22" s="71" t="s">
        <v>57</v>
      </c>
      <c r="J22" s="70" t="s">
        <v>163</v>
      </c>
      <c r="L22" s="69"/>
    </row>
    <row r="23" spans="2:12">
      <c r="B23" s="55">
        <v>8</v>
      </c>
      <c r="C23" s="57">
        <v>3230</v>
      </c>
      <c r="D23" s="70">
        <f>VLOOKUP(F23,'Ark1'!$A$2:$E$108,4,FALSE)</f>
        <v>1425</v>
      </c>
      <c r="E23" s="70">
        <f>VLOOKUP(F23,'Ark1'!$A$2:$E$108,5,FALSE)</f>
        <v>1229</v>
      </c>
      <c r="F23" s="70">
        <v>1200943</v>
      </c>
      <c r="G23" s="68">
        <v>-400</v>
      </c>
      <c r="H23" s="58">
        <v>34</v>
      </c>
      <c r="I23" s="71" t="s">
        <v>57</v>
      </c>
      <c r="J23" s="70" t="s">
        <v>69</v>
      </c>
      <c r="L23" s="69"/>
    </row>
    <row r="24" spans="2:12">
      <c r="B24" s="55">
        <v>9</v>
      </c>
      <c r="C24" s="57">
        <v>3230</v>
      </c>
      <c r="D24" s="70">
        <f>VLOOKUP(F24,'Ark1'!$A$2:$E$108,4,FALSE)</f>
        <v>1425</v>
      </c>
      <c r="E24" s="70">
        <f>VLOOKUP(F24,'Ark1'!$A$2:$E$108,5,FALSE)</f>
        <v>1229</v>
      </c>
      <c r="F24" s="70">
        <v>1204699</v>
      </c>
      <c r="G24" s="68">
        <v>11</v>
      </c>
      <c r="H24" s="58">
        <v>34</v>
      </c>
      <c r="I24" s="71" t="s">
        <v>57</v>
      </c>
      <c r="J24" s="70" t="s">
        <v>72</v>
      </c>
      <c r="L24" s="69"/>
    </row>
    <row r="25" spans="2:12">
      <c r="B25" s="55">
        <v>10</v>
      </c>
      <c r="C25" s="57">
        <v>3230</v>
      </c>
      <c r="D25" s="70">
        <f>VLOOKUP(F25,'Ark1'!$A$2:$E$108,4,FALSE)</f>
        <v>1425</v>
      </c>
      <c r="E25" s="70">
        <f>VLOOKUP(F25,'Ark1'!$A$2:$E$108,5,FALSE)</f>
        <v>1000</v>
      </c>
      <c r="F25" s="70">
        <v>1204799</v>
      </c>
      <c r="G25" s="68">
        <v>100</v>
      </c>
      <c r="H25" s="58">
        <v>34</v>
      </c>
      <c r="I25" s="71" t="s">
        <v>57</v>
      </c>
      <c r="J25" s="70" t="s">
        <v>164</v>
      </c>
      <c r="L25" s="69"/>
    </row>
    <row r="26" spans="2:12">
      <c r="B26" s="55">
        <v>11</v>
      </c>
      <c r="C26" s="57">
        <v>3230</v>
      </c>
      <c r="D26" s="70">
        <f>VLOOKUP(F26,'Ark1'!$A$2:$E$108,4,FALSE)</f>
        <v>1425</v>
      </c>
      <c r="E26" s="70">
        <f>VLOOKUP(F26,'Ark1'!$A$2:$E$108,5,FALSE)</f>
        <v>1000</v>
      </c>
      <c r="F26" s="52">
        <v>1204899</v>
      </c>
      <c r="G26" s="68">
        <v>-500</v>
      </c>
      <c r="H26" s="58">
        <v>34</v>
      </c>
      <c r="I26" s="71" t="s">
        <v>57</v>
      </c>
      <c r="J26" s="70" t="s">
        <v>165</v>
      </c>
      <c r="L26" s="69"/>
    </row>
    <row r="27" spans="2:12">
      <c r="B27" s="55">
        <v>12</v>
      </c>
      <c r="C27" s="57">
        <v>3230</v>
      </c>
      <c r="D27" s="70">
        <f>VLOOKUP(F27,'Ark1'!$A$2:$E$108,4,FALSE)</f>
        <v>1099</v>
      </c>
      <c r="E27" s="70">
        <f>VLOOKUP(F27,'Ark1'!$A$2:$E$108,5,FALSE)</f>
        <v>1300</v>
      </c>
      <c r="F27" s="52">
        <v>4007104</v>
      </c>
      <c r="G27" s="68">
        <v>130</v>
      </c>
      <c r="H27" s="58">
        <v>34</v>
      </c>
      <c r="I27" s="71" t="s">
        <v>57</v>
      </c>
      <c r="J27" s="70" t="s">
        <v>58</v>
      </c>
      <c r="L27" s="69"/>
    </row>
    <row r="28" spans="2:12">
      <c r="B28" s="55">
        <v>13</v>
      </c>
      <c r="C28" s="57">
        <v>3230</v>
      </c>
      <c r="D28" s="70">
        <f>VLOOKUP(F28,'Ark1'!$A$2:$E$108,4,FALSE)</f>
        <v>1099</v>
      </c>
      <c r="E28" s="70">
        <f>VLOOKUP(F28,'Ark1'!$A$2:$E$108,5,FALSE)</f>
        <v>3151</v>
      </c>
      <c r="F28" s="52">
        <v>4007299</v>
      </c>
      <c r="G28" s="68">
        <v>-10500</v>
      </c>
      <c r="H28" s="58">
        <v>34</v>
      </c>
      <c r="I28" s="71" t="s">
        <v>57</v>
      </c>
      <c r="J28" s="70" t="s">
        <v>77</v>
      </c>
      <c r="L28" s="69"/>
    </row>
    <row r="29" spans="2:12">
      <c r="B29" s="55">
        <v>14</v>
      </c>
      <c r="C29" s="57">
        <v>3230</v>
      </c>
      <c r="D29" s="70">
        <f>VLOOKUP(F29,'Ark1'!$A$2:$E$108,4,FALSE)</f>
        <v>1099</v>
      </c>
      <c r="E29" s="70">
        <f>VLOOKUP(F29,'Ark1'!$A$2:$E$108,5,FALSE)</f>
        <v>3020</v>
      </c>
      <c r="F29" s="52">
        <v>6001199</v>
      </c>
      <c r="G29" s="68">
        <v>300</v>
      </c>
      <c r="H29" s="58">
        <v>34</v>
      </c>
      <c r="I29" s="71" t="s">
        <v>57</v>
      </c>
      <c r="J29" s="70" t="s">
        <v>59</v>
      </c>
      <c r="L29" s="69"/>
    </row>
    <row r="30" spans="2:12">
      <c r="B30" s="55">
        <v>15</v>
      </c>
      <c r="C30" s="57">
        <v>3670</v>
      </c>
      <c r="D30" s="70">
        <f>VLOOKUP(F30,'Ark1'!$A$2:$E$108,4,FALSE)</f>
        <v>1099</v>
      </c>
      <c r="E30" s="70">
        <f>VLOOKUP(F30,'Ark1'!$A$2:$E$108,5,FALSE)</f>
        <v>3391</v>
      </c>
      <c r="F30" s="74">
        <v>6001499</v>
      </c>
      <c r="G30" s="75">
        <v>70000</v>
      </c>
      <c r="H30" s="58">
        <v>34</v>
      </c>
      <c r="I30" s="71" t="s">
        <v>57</v>
      </c>
      <c r="J30" s="70" t="s">
        <v>83</v>
      </c>
      <c r="L30" s="69"/>
    </row>
    <row r="31" spans="2:12">
      <c r="B31" s="55">
        <v>16</v>
      </c>
      <c r="C31" s="57">
        <v>3230</v>
      </c>
      <c r="D31" s="70">
        <v>4208</v>
      </c>
      <c r="E31" s="70">
        <v>3602</v>
      </c>
      <c r="F31" s="74">
        <v>6202202</v>
      </c>
      <c r="G31" s="75">
        <v>-2000</v>
      </c>
      <c r="H31" s="58">
        <v>34</v>
      </c>
      <c r="I31" s="71" t="s">
        <v>57</v>
      </c>
      <c r="J31" s="70" t="s">
        <v>182</v>
      </c>
      <c r="L31" s="69"/>
    </row>
    <row r="32" spans="2:12">
      <c r="B32" s="55">
        <v>17</v>
      </c>
      <c r="C32" s="57">
        <v>3230</v>
      </c>
      <c r="D32" s="70">
        <v>4200</v>
      </c>
      <c r="E32" s="70">
        <v>3342</v>
      </c>
      <c r="F32" s="74">
        <v>6302099</v>
      </c>
      <c r="G32" s="75">
        <v>-2756</v>
      </c>
      <c r="H32" s="58">
        <v>34</v>
      </c>
      <c r="I32" s="71" t="s">
        <v>57</v>
      </c>
      <c r="J32" s="70" t="s">
        <v>183</v>
      </c>
      <c r="L32" s="69"/>
    </row>
    <row r="33" spans="2:12">
      <c r="B33" s="55">
        <v>18</v>
      </c>
      <c r="C33" s="57">
        <v>3230</v>
      </c>
      <c r="D33" s="70">
        <f>VLOOKUP(F33,'Ark1'!$A$2:$E$108,4,FALSE)</f>
        <v>4160</v>
      </c>
      <c r="E33" s="70">
        <f>VLOOKUP(F33,'Ark1'!$A$2:$E$108,5,FALSE)</f>
        <v>3003</v>
      </c>
      <c r="F33" s="74">
        <v>6305008</v>
      </c>
      <c r="G33" s="75">
        <v>375</v>
      </c>
      <c r="H33" s="58">
        <v>34</v>
      </c>
      <c r="I33" s="71" t="s">
        <v>57</v>
      </c>
      <c r="J33" s="70" t="s">
        <v>60</v>
      </c>
      <c r="L33" s="69"/>
    </row>
    <row r="34" spans="2:12">
      <c r="B34" s="55">
        <v>19</v>
      </c>
      <c r="C34" s="57">
        <v>3230</v>
      </c>
      <c r="D34" s="70">
        <f>VLOOKUP(F34,'Ark1'!$A$2:$E$108,4,FALSE)</f>
        <v>4200</v>
      </c>
      <c r="E34" s="70">
        <f>VLOOKUP(F34,'Ark1'!$A$2:$E$108,5,FALSE)</f>
        <v>3332</v>
      </c>
      <c r="F34" s="74">
        <v>6304299</v>
      </c>
      <c r="G34" s="75">
        <v>-3118</v>
      </c>
      <c r="H34" s="58">
        <v>34</v>
      </c>
      <c r="I34" s="71" t="s">
        <v>57</v>
      </c>
      <c r="J34" s="70" t="s">
        <v>187</v>
      </c>
      <c r="L34" s="69"/>
    </row>
    <row r="35" spans="2:12">
      <c r="B35" s="55">
        <v>20</v>
      </c>
      <c r="C35" s="57">
        <v>3230</v>
      </c>
      <c r="D35" s="70">
        <f>VLOOKUP(F35,'Ark1'!$A$2:$E$108,4,FALSE)</f>
        <v>1099</v>
      </c>
      <c r="E35" s="70">
        <f>VLOOKUP(F35,'Ark1'!$A$2:$E$108,5,FALSE)</f>
        <v>3151</v>
      </c>
      <c r="F35" s="74">
        <v>6304699</v>
      </c>
      <c r="G35" s="75">
        <v>-3281</v>
      </c>
      <c r="H35" s="58">
        <v>34</v>
      </c>
      <c r="I35" s="71" t="s">
        <v>57</v>
      </c>
      <c r="J35" s="70" t="s">
        <v>184</v>
      </c>
      <c r="L35" s="69"/>
    </row>
    <row r="36" spans="2:12">
      <c r="B36" s="55">
        <v>21</v>
      </c>
      <c r="C36" s="57">
        <v>3230</v>
      </c>
      <c r="D36" s="70">
        <v>4305</v>
      </c>
      <c r="E36" s="70">
        <v>3340</v>
      </c>
      <c r="F36" s="74">
        <v>6504601</v>
      </c>
      <c r="G36" s="75">
        <v>-1000</v>
      </c>
      <c r="H36" s="58">
        <v>34</v>
      </c>
      <c r="I36" s="71" t="s">
        <v>57</v>
      </c>
      <c r="J36" s="70" t="s">
        <v>166</v>
      </c>
      <c r="L36" s="69"/>
    </row>
    <row r="37" spans="2:12">
      <c r="B37" s="55">
        <v>22</v>
      </c>
      <c r="C37" s="57">
        <v>3230</v>
      </c>
      <c r="D37" s="70">
        <f>VLOOKUP(F37,'Ark1'!$A$2:$E$108,4,FALSE)</f>
        <v>4200</v>
      </c>
      <c r="E37" s="70">
        <f>VLOOKUP(F37,'Ark1'!$A$2:$E$108,5,FALSE)</f>
        <v>3151</v>
      </c>
      <c r="F37" s="74">
        <v>6505117</v>
      </c>
      <c r="G37" s="75">
        <v>-5400</v>
      </c>
      <c r="H37" s="58">
        <v>34</v>
      </c>
      <c r="I37" s="71" t="s">
        <v>57</v>
      </c>
      <c r="J37" s="70" t="s">
        <v>188</v>
      </c>
      <c r="L37" s="69"/>
    </row>
    <row r="38" spans="2:12">
      <c r="B38" s="55">
        <v>23</v>
      </c>
      <c r="C38" s="57">
        <v>3230</v>
      </c>
      <c r="D38" s="70">
        <f>VLOOKUP(F38,'Ark1'!$A$2:$E$108,4,FALSE)</f>
        <v>4305</v>
      </c>
      <c r="E38" s="70">
        <f>VLOOKUP(F38,'Ark1'!$A$2:$E$108,5,FALSE)</f>
        <v>3340</v>
      </c>
      <c r="F38" s="74">
        <v>6505499</v>
      </c>
      <c r="G38" s="75">
        <v>241</v>
      </c>
      <c r="H38" s="58">
        <v>34</v>
      </c>
      <c r="I38" s="71" t="s">
        <v>57</v>
      </c>
      <c r="J38" s="70" t="s">
        <v>189</v>
      </c>
      <c r="L38" s="69"/>
    </row>
    <row r="39" spans="2:12">
      <c r="B39" s="55">
        <v>24</v>
      </c>
      <c r="C39" s="57">
        <v>3230</v>
      </c>
      <c r="D39" s="70">
        <f>VLOOKUP(F39,'Ark1'!$A$2:$E$108,4,FALSE)</f>
        <v>4305</v>
      </c>
      <c r="E39" s="70">
        <f>VLOOKUP(F39,'Ark1'!$A$2:$E$108,5,FALSE)</f>
        <v>3340</v>
      </c>
      <c r="F39" s="74">
        <v>6506199</v>
      </c>
      <c r="G39" s="75">
        <v>-1441</v>
      </c>
      <c r="H39" s="58">
        <v>34</v>
      </c>
      <c r="I39" s="71" t="s">
        <v>57</v>
      </c>
      <c r="J39" s="70" t="s">
        <v>99</v>
      </c>
      <c r="L39" s="69"/>
    </row>
    <row r="40" spans="2:12">
      <c r="B40" s="55">
        <v>25</v>
      </c>
      <c r="C40" s="57">
        <v>3230</v>
      </c>
      <c r="D40" s="70">
        <f>VLOOKUP(F40,'Ark1'!$A$2:$E$108,4,FALSE)</f>
        <v>1099</v>
      </c>
      <c r="E40" s="70">
        <f>VLOOKUP(F40,'Ark1'!$A$2:$E$108,5,FALSE)</f>
        <v>3151</v>
      </c>
      <c r="F40" s="74">
        <v>6506599</v>
      </c>
      <c r="G40" s="75">
        <v>14420</v>
      </c>
      <c r="H40" s="58">
        <v>34</v>
      </c>
      <c r="I40" s="71" t="s">
        <v>57</v>
      </c>
      <c r="J40" s="70" t="s">
        <v>167</v>
      </c>
      <c r="L40" s="69"/>
    </row>
    <row r="41" spans="2:12">
      <c r="B41" s="55">
        <v>26</v>
      </c>
      <c r="C41" s="57">
        <v>3230</v>
      </c>
      <c r="D41" s="70">
        <v>4200</v>
      </c>
      <c r="E41" s="70">
        <v>3332</v>
      </c>
      <c r="F41" s="52">
        <v>6506799</v>
      </c>
      <c r="G41" s="75">
        <v>1200</v>
      </c>
      <c r="H41" s="58">
        <v>34</v>
      </c>
      <c r="I41" s="71" t="s">
        <v>57</v>
      </c>
      <c r="J41" s="70" t="s">
        <v>168</v>
      </c>
      <c r="L41" s="69"/>
    </row>
    <row r="42" spans="2:12">
      <c r="B42" s="55">
        <v>27</v>
      </c>
      <c r="C42" s="57">
        <v>3230</v>
      </c>
      <c r="D42" s="70">
        <f>VLOOKUP(F42,'Ark1'!$A$2:$E$108,4,FALSE)</f>
        <v>4305</v>
      </c>
      <c r="E42" s="70">
        <f>VLOOKUP(F42,'Ark1'!$A$2:$E$108,5,FALSE)</f>
        <v>3340</v>
      </c>
      <c r="F42" s="52">
        <v>6508599</v>
      </c>
      <c r="G42" s="75">
        <v>-4000</v>
      </c>
      <c r="H42" s="58">
        <v>34</v>
      </c>
      <c r="I42" s="71" t="s">
        <v>57</v>
      </c>
      <c r="J42" s="70" t="s">
        <v>105</v>
      </c>
      <c r="L42" s="69"/>
    </row>
    <row r="43" spans="2:12">
      <c r="B43" s="55">
        <v>28</v>
      </c>
      <c r="C43" s="57">
        <v>3230</v>
      </c>
      <c r="D43" s="70">
        <v>4302</v>
      </c>
      <c r="E43" s="70">
        <v>3600</v>
      </c>
      <c r="F43" s="52">
        <v>6803799</v>
      </c>
      <c r="G43" s="75">
        <v>-166</v>
      </c>
      <c r="H43" s="58">
        <v>34</v>
      </c>
      <c r="I43" s="71" t="s">
        <v>57</v>
      </c>
      <c r="J43" s="70" t="s">
        <v>190</v>
      </c>
      <c r="L43" s="69"/>
    </row>
    <row r="44" spans="2:12">
      <c r="B44" s="55">
        <v>29</v>
      </c>
      <c r="C44" s="57">
        <v>3230</v>
      </c>
      <c r="D44" s="70">
        <f>VLOOKUP(F44,'Ark1'!$A$2:$E$108,4,FALSE)</f>
        <v>4302</v>
      </c>
      <c r="E44" s="70">
        <f>VLOOKUP(F44,'Ark1'!$A$2:$E$108,5,FALSE)</f>
        <v>3812</v>
      </c>
      <c r="F44" s="52">
        <v>6805175</v>
      </c>
      <c r="G44" s="75">
        <v>-1100</v>
      </c>
      <c r="H44" s="58">
        <v>34</v>
      </c>
      <c r="I44" s="71" t="s">
        <v>57</v>
      </c>
      <c r="J44" s="70" t="s">
        <v>109</v>
      </c>
      <c r="L44" s="69"/>
    </row>
    <row r="45" spans="2:12">
      <c r="B45" s="55">
        <v>30</v>
      </c>
      <c r="C45" s="57">
        <v>3230</v>
      </c>
      <c r="D45" s="70">
        <f>VLOOKUP(F45,'Ark1'!$A$2:$E$108,4,FALSE)</f>
        <v>4302</v>
      </c>
      <c r="E45" s="70">
        <f>VLOOKUP(F45,'Ark1'!$A$2:$E$108,5,FALSE)</f>
        <v>3812</v>
      </c>
      <c r="F45" s="52">
        <v>6805599</v>
      </c>
      <c r="G45" s="75">
        <v>-9453</v>
      </c>
      <c r="H45" s="58">
        <v>34</v>
      </c>
      <c r="I45" s="71" t="s">
        <v>57</v>
      </c>
      <c r="J45" s="70" t="s">
        <v>111</v>
      </c>
      <c r="L45" s="69"/>
    </row>
    <row r="46" spans="2:12">
      <c r="B46" s="55">
        <v>31</v>
      </c>
      <c r="C46" s="57">
        <v>3230</v>
      </c>
      <c r="D46" s="70">
        <f>VLOOKUP(F46,'Ark1'!$A$2:$E$108,4,FALSE)</f>
        <v>4302</v>
      </c>
      <c r="E46" s="70">
        <f>VLOOKUP(F46,'Ark1'!$A$2:$E$108,5,FALSE)</f>
        <v>3812</v>
      </c>
      <c r="F46" s="52">
        <v>6806299</v>
      </c>
      <c r="G46" s="75">
        <v>-1385</v>
      </c>
      <c r="H46" s="58">
        <v>34</v>
      </c>
      <c r="I46" s="71" t="s">
        <v>57</v>
      </c>
      <c r="J46" s="70" t="s">
        <v>112</v>
      </c>
      <c r="L46" s="69"/>
    </row>
    <row r="47" spans="2:12">
      <c r="B47" s="55">
        <v>32</v>
      </c>
      <c r="C47" s="57">
        <v>3230</v>
      </c>
      <c r="D47" s="70">
        <f>VLOOKUP(F47,'Ark1'!$A$2:$E$108,4,FALSE)</f>
        <v>4303</v>
      </c>
      <c r="E47" s="70">
        <f>VLOOKUP(F47,'Ark1'!$A$2:$E$108,5,FALSE)</f>
        <v>3350</v>
      </c>
      <c r="F47" s="52">
        <v>6820199</v>
      </c>
      <c r="G47" s="75">
        <v>-9</v>
      </c>
      <c r="H47" s="58">
        <v>34</v>
      </c>
      <c r="I47" s="71" t="s">
        <v>57</v>
      </c>
      <c r="J47" s="70" t="s">
        <v>191</v>
      </c>
      <c r="L47" s="69"/>
    </row>
    <row r="48" spans="2:12">
      <c r="B48" s="55">
        <v>33</v>
      </c>
      <c r="C48" s="57">
        <v>3230</v>
      </c>
      <c r="D48" s="70">
        <v>4303</v>
      </c>
      <c r="E48" s="70">
        <v>3350</v>
      </c>
      <c r="F48" s="52">
        <v>6820186</v>
      </c>
      <c r="G48" s="75">
        <v>9</v>
      </c>
      <c r="H48" s="58">
        <v>34</v>
      </c>
      <c r="I48" s="71" t="s">
        <v>57</v>
      </c>
      <c r="J48" s="70" t="s">
        <v>156</v>
      </c>
      <c r="L48" s="69"/>
    </row>
    <row r="49" spans="2:12">
      <c r="B49" s="55">
        <v>34</v>
      </c>
      <c r="C49" s="57">
        <v>3230</v>
      </c>
      <c r="D49" s="70">
        <v>4200</v>
      </c>
      <c r="E49" s="70">
        <v>3151</v>
      </c>
      <c r="F49" s="52">
        <v>6820599</v>
      </c>
      <c r="G49" s="75">
        <v>-1747</v>
      </c>
      <c r="H49" s="58">
        <v>34</v>
      </c>
      <c r="I49" s="71" t="s">
        <v>57</v>
      </c>
      <c r="J49" s="70" t="s">
        <v>169</v>
      </c>
      <c r="L49" s="69"/>
    </row>
    <row r="50" spans="2:12">
      <c r="B50" s="55">
        <v>35</v>
      </c>
      <c r="C50" s="57">
        <v>3230</v>
      </c>
      <c r="D50" s="70">
        <v>4302</v>
      </c>
      <c r="E50" s="70">
        <v>3600</v>
      </c>
      <c r="F50" s="52">
        <v>6830199</v>
      </c>
      <c r="G50" s="75">
        <v>145</v>
      </c>
      <c r="H50" s="58">
        <v>34</v>
      </c>
      <c r="I50" s="71" t="s">
        <v>57</v>
      </c>
      <c r="J50" s="70" t="s">
        <v>192</v>
      </c>
      <c r="L50" s="69"/>
    </row>
    <row r="51" spans="2:12">
      <c r="B51" s="55">
        <v>36</v>
      </c>
      <c r="C51" s="57">
        <v>3230</v>
      </c>
      <c r="D51" s="70">
        <v>4302</v>
      </c>
      <c r="E51" s="70">
        <v>3600</v>
      </c>
      <c r="F51" s="52">
        <v>6830134</v>
      </c>
      <c r="G51" s="75">
        <v>21</v>
      </c>
      <c r="H51" s="58">
        <v>34</v>
      </c>
      <c r="I51" s="71" t="s">
        <v>57</v>
      </c>
      <c r="J51" s="70" t="s">
        <v>170</v>
      </c>
      <c r="L51" s="69"/>
    </row>
    <row r="52" spans="2:12">
      <c r="B52" s="55">
        <v>37</v>
      </c>
      <c r="C52" s="57">
        <v>3230</v>
      </c>
      <c r="D52" s="70">
        <v>4302</v>
      </c>
      <c r="E52" s="70">
        <v>3601</v>
      </c>
      <c r="F52" s="52">
        <v>6830184</v>
      </c>
      <c r="G52" s="75">
        <v>-500</v>
      </c>
      <c r="H52" s="58">
        <v>34</v>
      </c>
      <c r="I52" s="71" t="s">
        <v>57</v>
      </c>
      <c r="J52" s="70" t="s">
        <v>171</v>
      </c>
      <c r="L52" s="69"/>
    </row>
    <row r="53" spans="2:12">
      <c r="B53" s="55">
        <v>38</v>
      </c>
      <c r="C53" s="57">
        <v>3230</v>
      </c>
      <c r="D53" s="70">
        <v>4305</v>
      </c>
      <c r="E53" s="70">
        <v>3332</v>
      </c>
      <c r="F53" s="52">
        <v>6830815</v>
      </c>
      <c r="G53" s="75">
        <v>-1500</v>
      </c>
      <c r="H53" s="58">
        <v>34</v>
      </c>
      <c r="I53" s="71" t="s">
        <v>57</v>
      </c>
      <c r="J53" s="70" t="s">
        <v>172</v>
      </c>
      <c r="K53" s="73"/>
      <c r="L53" s="69"/>
    </row>
    <row r="54" spans="2:12">
      <c r="B54" s="55">
        <v>39</v>
      </c>
      <c r="C54" s="57">
        <v>3230</v>
      </c>
      <c r="D54" s="70">
        <f>VLOOKUP(F54,'Ark1'!$A$2:$E$108,4,FALSE)</f>
        <v>4304</v>
      </c>
      <c r="E54" s="70">
        <f>VLOOKUP(F54,'Ark1'!$A$2:$E$108,5,FALSE)</f>
        <v>3930</v>
      </c>
      <c r="F54" s="52">
        <v>6860899</v>
      </c>
      <c r="G54" s="75">
        <v>-2000</v>
      </c>
      <c r="H54" s="58">
        <v>34</v>
      </c>
      <c r="I54" s="71" t="s">
        <v>57</v>
      </c>
      <c r="J54" s="70" t="s">
        <v>123</v>
      </c>
      <c r="K54" s="73"/>
      <c r="L54" s="69"/>
    </row>
    <row r="55" spans="2:12">
      <c r="B55" s="55">
        <v>40</v>
      </c>
      <c r="C55" s="57">
        <v>3230</v>
      </c>
      <c r="D55" s="70">
        <f>VLOOKUP(F55,'Ark1'!$A$2:$E$108,4,FALSE)</f>
        <v>4304</v>
      </c>
      <c r="E55" s="70">
        <f>VLOOKUP(F55,'Ark1'!$A$2:$E$108,5,FALSE)</f>
        <v>3930</v>
      </c>
      <c r="F55" s="52">
        <v>6860999</v>
      </c>
      <c r="G55" s="75">
        <v>-1000</v>
      </c>
      <c r="H55" s="58">
        <v>34</v>
      </c>
      <c r="I55" s="71" t="s">
        <v>57</v>
      </c>
      <c r="J55" s="70" t="s">
        <v>173</v>
      </c>
      <c r="K55" s="73"/>
      <c r="L55" s="69"/>
    </row>
    <row r="56" spans="2:12">
      <c r="B56" s="55">
        <v>41</v>
      </c>
      <c r="C56" s="57">
        <v>3230</v>
      </c>
      <c r="D56" s="70">
        <f>VLOOKUP(F56,'Ark1'!$A$2:$E$108,4,FALSE)</f>
        <v>4304</v>
      </c>
      <c r="E56" s="70">
        <f>VLOOKUP(F56,'Ark1'!$A$2:$E$108,5,FALSE)</f>
        <v>3930</v>
      </c>
      <c r="F56" s="52">
        <v>6861399</v>
      </c>
      <c r="G56" s="75">
        <v>-500</v>
      </c>
      <c r="H56" s="58">
        <v>34</v>
      </c>
      <c r="I56" s="71" t="s">
        <v>57</v>
      </c>
      <c r="J56" s="70" t="s">
        <v>193</v>
      </c>
      <c r="K56" s="73"/>
      <c r="L56" s="69"/>
    </row>
    <row r="57" spans="2:12">
      <c r="B57" s="55">
        <v>42</v>
      </c>
      <c r="C57" s="57">
        <v>3230</v>
      </c>
      <c r="D57" s="70">
        <v>4200</v>
      </c>
      <c r="E57" s="70">
        <v>3332</v>
      </c>
      <c r="F57" s="52">
        <v>7506499</v>
      </c>
      <c r="G57" s="75">
        <v>-1002</v>
      </c>
      <c r="H57" s="58">
        <v>34</v>
      </c>
      <c r="I57" s="71" t="s">
        <v>57</v>
      </c>
      <c r="J57" s="70" t="s">
        <v>174</v>
      </c>
      <c r="K57" s="73"/>
      <c r="L57" s="69"/>
    </row>
    <row r="58" spans="2:12">
      <c r="B58" s="55">
        <v>43</v>
      </c>
      <c r="C58" s="57">
        <v>3230</v>
      </c>
      <c r="D58" s="70">
        <v>4203</v>
      </c>
      <c r="E58" s="70">
        <v>3530</v>
      </c>
      <c r="F58" s="52">
        <v>7507599</v>
      </c>
      <c r="G58" s="75">
        <v>377</v>
      </c>
      <c r="H58" s="58">
        <v>34</v>
      </c>
      <c r="I58" s="71" t="s">
        <v>57</v>
      </c>
      <c r="J58" s="70" t="s">
        <v>157</v>
      </c>
      <c r="K58" s="73"/>
      <c r="L58" s="69"/>
    </row>
    <row r="59" spans="2:12">
      <c r="B59" s="55">
        <v>44</v>
      </c>
      <c r="C59" s="57">
        <v>3230</v>
      </c>
      <c r="D59" s="70">
        <f>VLOOKUP(F59,'Ark1'!$A$2:$E$108,4,FALSE)</f>
        <v>4203</v>
      </c>
      <c r="E59" s="70">
        <f>VLOOKUP(F59,'Ark1'!$A$2:$E$108,5,FALSE)</f>
        <v>3530</v>
      </c>
      <c r="F59" s="52">
        <v>7507799</v>
      </c>
      <c r="G59" s="75">
        <v>-2817</v>
      </c>
      <c r="H59" s="58">
        <v>34</v>
      </c>
      <c r="I59" s="71" t="s">
        <v>57</v>
      </c>
      <c r="J59" s="70" t="s">
        <v>133</v>
      </c>
      <c r="K59" s="73"/>
      <c r="L59" s="69"/>
    </row>
    <row r="60" spans="2:12">
      <c r="B60" s="55">
        <v>45</v>
      </c>
      <c r="C60" s="57">
        <v>3230</v>
      </c>
      <c r="D60" s="70">
        <f>VLOOKUP(F60,'Ark1'!$A$2:$E$108,4,FALSE)</f>
        <v>4203</v>
      </c>
      <c r="E60" s="70">
        <f>VLOOKUP(F60,'Ark1'!$A$2:$E$108,5,FALSE)</f>
        <v>3450</v>
      </c>
      <c r="F60" s="52">
        <v>7509199</v>
      </c>
      <c r="G60" s="75">
        <v>-6000</v>
      </c>
      <c r="H60" s="58">
        <v>34</v>
      </c>
      <c r="I60" s="71" t="s">
        <v>57</v>
      </c>
      <c r="J60" s="70" t="s">
        <v>194</v>
      </c>
      <c r="K60" s="73"/>
      <c r="L60" s="69"/>
    </row>
    <row r="61" spans="2:12">
      <c r="B61" s="55">
        <v>46</v>
      </c>
      <c r="C61" s="57">
        <v>3230</v>
      </c>
      <c r="D61" s="70">
        <f>VLOOKUP(F61,'Ark1'!$A$2:$E$108,4,FALSE)</f>
        <v>4203</v>
      </c>
      <c r="E61" s="70">
        <f>VLOOKUP(F61,'Ark1'!$A$2:$E$108,5,FALSE)</f>
        <v>3530</v>
      </c>
      <c r="F61" s="52">
        <v>7509502</v>
      </c>
      <c r="G61" s="75">
        <v>7000</v>
      </c>
      <c r="H61" s="58">
        <v>34</v>
      </c>
      <c r="I61" s="71" t="s">
        <v>57</v>
      </c>
      <c r="J61" s="70" t="s">
        <v>158</v>
      </c>
      <c r="K61" s="73"/>
      <c r="L61" s="69"/>
    </row>
    <row r="62" spans="2:12">
      <c r="B62" s="55">
        <v>47</v>
      </c>
      <c r="C62" s="57">
        <v>3230</v>
      </c>
      <c r="D62" s="70">
        <f>VLOOKUP(F62,'Ark1'!$A$2:$E$108,4,FALSE)</f>
        <v>4200</v>
      </c>
      <c r="E62" s="70">
        <f>VLOOKUP(F62,'Ark1'!$A$2:$E$108,5,FALSE)</f>
        <v>3151</v>
      </c>
      <c r="F62" s="52">
        <v>7580099</v>
      </c>
      <c r="G62" s="75">
        <v>-3754</v>
      </c>
      <c r="H62" s="58">
        <v>34</v>
      </c>
      <c r="I62" s="71" t="s">
        <v>57</v>
      </c>
      <c r="J62" s="70" t="s">
        <v>175</v>
      </c>
      <c r="K62" s="73"/>
      <c r="L62" s="69"/>
    </row>
    <row r="63" spans="2:12">
      <c r="B63" s="55">
        <v>48</v>
      </c>
      <c r="C63" s="57">
        <v>3230</v>
      </c>
      <c r="D63" s="70">
        <f>VLOOKUP(F63,'Ark1'!$A$2:$E$108,4,FALSE)</f>
        <v>4203</v>
      </c>
      <c r="E63" s="70">
        <f>VLOOKUP(F63,'Ark1'!$A$2:$E$108,5,FALSE)</f>
        <v>3533</v>
      </c>
      <c r="F63" s="52">
        <v>7702199</v>
      </c>
      <c r="G63" s="75">
        <v>-4000</v>
      </c>
      <c r="H63" s="58">
        <v>34</v>
      </c>
      <c r="I63" s="71" t="s">
        <v>57</v>
      </c>
      <c r="J63" s="70" t="s">
        <v>176</v>
      </c>
      <c r="K63" s="73"/>
      <c r="L63" s="69"/>
    </row>
    <row r="64" spans="2:12">
      <c r="B64" s="55">
        <v>49</v>
      </c>
      <c r="C64" s="57">
        <v>3230</v>
      </c>
      <c r="D64" s="70">
        <f>VLOOKUP(F64,'Ark1'!$A$2:$E$108,4,FALSE)</f>
        <v>4204</v>
      </c>
      <c r="E64" s="70">
        <f>VLOOKUP(F64,'Ark1'!$A$2:$E$108,5,FALSE)</f>
        <v>3550</v>
      </c>
      <c r="F64" s="52">
        <v>7806299</v>
      </c>
      <c r="G64" s="75">
        <v>400</v>
      </c>
      <c r="H64" s="58">
        <v>34</v>
      </c>
      <c r="I64" s="71" t="s">
        <v>57</v>
      </c>
      <c r="J64" s="70" t="s">
        <v>177</v>
      </c>
      <c r="K64" s="73"/>
      <c r="L64" s="69"/>
    </row>
    <row r="65" spans="2:12">
      <c r="B65" s="55">
        <v>50</v>
      </c>
      <c r="C65" s="57">
        <v>3671</v>
      </c>
      <c r="D65" s="70">
        <f>VLOOKUP(F65,'Ark1'!$A$2:$E$108,4,FALSE)</f>
        <v>1099</v>
      </c>
      <c r="E65" s="70">
        <f>VLOOKUP(F65,'Ark1'!$A$2:$E$108,5,FALSE)</f>
        <v>3151</v>
      </c>
      <c r="F65" s="52">
        <v>8100301</v>
      </c>
      <c r="G65" s="75">
        <v>6684</v>
      </c>
      <c r="H65" s="58">
        <v>34</v>
      </c>
      <c r="I65" s="71" t="s">
        <v>57</v>
      </c>
      <c r="J65" s="70" t="s">
        <v>65</v>
      </c>
      <c r="K65" s="73"/>
      <c r="L65" s="69"/>
    </row>
    <row r="66" spans="2:12">
      <c r="B66" s="55">
        <v>51</v>
      </c>
      <c r="C66" s="57">
        <v>3521</v>
      </c>
      <c r="D66" s="70">
        <v>9000</v>
      </c>
      <c r="E66" s="70">
        <v>2831</v>
      </c>
      <c r="F66" s="52">
        <v>1100799</v>
      </c>
      <c r="G66" s="75">
        <v>70000</v>
      </c>
      <c r="H66" s="58">
        <v>34</v>
      </c>
      <c r="I66" s="71" t="s">
        <v>57</v>
      </c>
      <c r="J66" s="70" t="s">
        <v>195</v>
      </c>
      <c r="K66" s="73"/>
      <c r="L66" s="69"/>
    </row>
    <row r="67" spans="2:12">
      <c r="B67" s="55">
        <v>52</v>
      </c>
      <c r="C67" s="57">
        <v>3911</v>
      </c>
      <c r="D67" s="70">
        <v>9000</v>
      </c>
      <c r="E67" s="70">
        <v>8700</v>
      </c>
      <c r="F67" s="52">
        <v>9000099</v>
      </c>
      <c r="G67" s="75">
        <v>-70000</v>
      </c>
      <c r="H67" s="58">
        <v>34</v>
      </c>
      <c r="I67" s="71" t="s">
        <v>57</v>
      </c>
      <c r="J67" s="70" t="s">
        <v>195</v>
      </c>
      <c r="K67" s="73"/>
      <c r="L67" s="69"/>
    </row>
    <row r="68" spans="2:12">
      <c r="B68" s="55">
        <v>53</v>
      </c>
      <c r="C68" s="57">
        <v>3729</v>
      </c>
      <c r="D68" s="70">
        <v>9000</v>
      </c>
      <c r="E68" s="70">
        <v>8410</v>
      </c>
      <c r="F68" s="74">
        <v>9000099</v>
      </c>
      <c r="G68" s="75">
        <v>-4122</v>
      </c>
      <c r="H68" s="58">
        <v>34</v>
      </c>
      <c r="I68" s="71" t="s">
        <v>57</v>
      </c>
      <c r="J68" s="56" t="s">
        <v>178</v>
      </c>
      <c r="L68" s="69"/>
    </row>
    <row r="69" spans="2:12">
      <c r="B69" s="55">
        <v>54</v>
      </c>
      <c r="C69" s="57">
        <v>3528</v>
      </c>
      <c r="D69" s="70">
        <v>1094</v>
      </c>
      <c r="E69" s="70">
        <v>8700</v>
      </c>
      <c r="F69" s="74">
        <v>9000099</v>
      </c>
      <c r="G69" s="75">
        <v>-107127</v>
      </c>
      <c r="H69" s="58">
        <v>34</v>
      </c>
      <c r="I69" s="71" t="s">
        <v>57</v>
      </c>
      <c r="J69" s="76" t="s">
        <v>179</v>
      </c>
      <c r="L69" s="69"/>
    </row>
    <row r="70" spans="2:12">
      <c r="B70" s="55">
        <v>55</v>
      </c>
      <c r="C70" s="57">
        <v>3970</v>
      </c>
      <c r="D70" s="70">
        <v>9000</v>
      </c>
      <c r="E70" s="70">
        <v>8800</v>
      </c>
      <c r="F70" s="74">
        <v>9000199</v>
      </c>
      <c r="G70" s="75">
        <v>3641</v>
      </c>
      <c r="H70" s="58">
        <v>34</v>
      </c>
      <c r="I70" s="71" t="s">
        <v>57</v>
      </c>
      <c r="J70" s="76" t="s">
        <v>196</v>
      </c>
      <c r="L70" s="69"/>
    </row>
    <row r="71" spans="2:12">
      <c r="B71" s="55">
        <v>56</v>
      </c>
      <c r="C71" s="57">
        <v>3910</v>
      </c>
      <c r="D71" s="70">
        <v>9000</v>
      </c>
      <c r="E71" s="70">
        <v>8700</v>
      </c>
      <c r="F71" s="74">
        <v>9000099</v>
      </c>
      <c r="G71" s="75">
        <v>76003</v>
      </c>
      <c r="H71" s="58">
        <v>34</v>
      </c>
      <c r="I71" s="71" t="s">
        <v>57</v>
      </c>
      <c r="J71" s="56" t="s">
        <v>180</v>
      </c>
      <c r="L71" s="69"/>
    </row>
    <row r="72" spans="2:12">
      <c r="B72" s="53" t="s">
        <v>49</v>
      </c>
      <c r="C72" s="52"/>
      <c r="D72" s="52"/>
      <c r="E72" s="52"/>
      <c r="F72" s="52"/>
      <c r="G72" s="68">
        <f>SUM(G16:G71)</f>
        <v>0</v>
      </c>
      <c r="H72" s="48"/>
      <c r="I72" s="48"/>
      <c r="J72" s="52"/>
      <c r="L72" s="69"/>
    </row>
  </sheetData>
  <autoFilter ref="B15:J72" xr:uid="{00000000-0009-0000-0000-000000000000}"/>
  <mergeCells count="3">
    <mergeCell ref="C7:E7"/>
    <mergeCell ref="C4:E4"/>
    <mergeCell ref="C5:E5"/>
  </mergeCells>
  <phoneticPr fontId="0" type="noConversion"/>
  <hyperlinks>
    <hyperlink ref="J4" r:id="rId1" display="http://intranetweb/applications/System/publish/view/showobject.asp?infoobjectid=1001434" xr:uid="{00000000-0004-0000-0000-000000000000}"/>
    <hyperlink ref="J5" r:id="rId2" xr:uid="{00000000-0004-0000-0000-000001000000}"/>
  </hyperlinks>
  <pageMargins left="0.59055118110236227" right="0.23622047244094491" top="0.35433070866141736" bottom="0.31496062992125984" header="0.23622047244094491" footer="0.27559055118110237"/>
  <pageSetup paperSize="9" scale="60" fitToHeight="5" orientation="portrait" r:id="rId3"/>
  <headerFooter alignWithMargins="0">
    <oddFooter>&amp;R&amp;"  av  ,Normal"&amp;P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55"/>
  <sheetViews>
    <sheetView topLeftCell="E22" workbookViewId="0">
      <selection activeCell="AB3" sqref="AB3:AB55"/>
    </sheetView>
  </sheetViews>
  <sheetFormatPr baseColWidth="10" defaultRowHeight="12.75"/>
  <cols>
    <col min="1" max="1" width="7.7109375" bestFit="1" customWidth="1"/>
    <col min="2" max="2" width="6.7109375" bestFit="1" customWidth="1"/>
    <col min="3" max="4" width="5" bestFit="1" customWidth="1"/>
    <col min="5" max="5" width="7.42578125" customWidth="1"/>
    <col min="6" max="7" width="8" bestFit="1" customWidth="1"/>
    <col min="8" max="8" width="7.5703125" bestFit="1" customWidth="1"/>
    <col min="9" max="13" width="5.28515625" bestFit="1" customWidth="1"/>
    <col min="14" max="14" width="12.85546875" customWidth="1"/>
    <col min="15" max="15" width="3.85546875" bestFit="1" customWidth="1"/>
    <col min="16" max="17" width="4.140625" bestFit="1" customWidth="1"/>
    <col min="18" max="18" width="3.85546875" bestFit="1" customWidth="1"/>
    <col min="19" max="19" width="4" bestFit="1" customWidth="1"/>
    <col min="20" max="20" width="3.85546875" bestFit="1" customWidth="1"/>
    <col min="21" max="21" width="3.28515625" bestFit="1" customWidth="1"/>
    <col min="22" max="23" width="4.28515625" bestFit="1" customWidth="1"/>
    <col min="24" max="25" width="4" bestFit="1" customWidth="1"/>
    <col min="26" max="26" width="4.28515625" bestFit="1" customWidth="1"/>
    <col min="27" max="27" width="21.5703125" bestFit="1" customWidth="1"/>
    <col min="28" max="28" width="10.7109375" bestFit="1" customWidth="1"/>
  </cols>
  <sheetData>
    <row r="1" spans="1:2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3" spans="1:28" ht="14.25" customHeight="1">
      <c r="A3">
        <v>1</v>
      </c>
      <c r="B3">
        <v>0</v>
      </c>
      <c r="C3">
        <f>Skjema!$G$2</f>
        <v>2019</v>
      </c>
      <c r="D3">
        <f>Skjema!C16</f>
        <v>3280</v>
      </c>
      <c r="E3">
        <f>Skjema!D16</f>
        <v>4302</v>
      </c>
      <c r="F3">
        <f>Skjema!E16</f>
        <v>3601</v>
      </c>
      <c r="G3">
        <f>Skjema!F16</f>
        <v>0</v>
      </c>
      <c r="N3" s="54">
        <f>Skjema!G16</f>
        <v>2500</v>
      </c>
      <c r="AA3" t="str">
        <f>Skjema!$C$6</f>
        <v>BJ 2.perioderapport kommunen</v>
      </c>
      <c r="AB3">
        <f>Skjema!H16</f>
        <v>34</v>
      </c>
    </row>
    <row r="4" spans="1:28" ht="14.25" customHeight="1">
      <c r="A4">
        <v>1</v>
      </c>
      <c r="B4">
        <v>0</v>
      </c>
      <c r="C4">
        <f>Skjema!$G$2</f>
        <v>2019</v>
      </c>
      <c r="D4">
        <f>Skjema!C17</f>
        <v>3230</v>
      </c>
      <c r="E4">
        <f>Skjema!D17</f>
        <v>4302</v>
      </c>
      <c r="F4">
        <f>Skjema!E17</f>
        <v>3811</v>
      </c>
      <c r="G4">
        <f>Skjema!F17</f>
        <v>0</v>
      </c>
      <c r="N4" s="54">
        <f>Skjema!G17</f>
        <v>500</v>
      </c>
      <c r="AA4" t="str">
        <f>Skjema!$C$6</f>
        <v>BJ 2.perioderapport kommunen</v>
      </c>
      <c r="AB4">
        <f>Skjema!H17</f>
        <v>34</v>
      </c>
    </row>
    <row r="5" spans="1:28" ht="14.25" customHeight="1">
      <c r="A5">
        <v>1</v>
      </c>
      <c r="B5">
        <v>0</v>
      </c>
      <c r="C5">
        <f>Skjema!$G$2</f>
        <v>2019</v>
      </c>
      <c r="D5">
        <f>Skjema!C18</f>
        <v>3201</v>
      </c>
      <c r="E5">
        <f>Skjema!D18</f>
        <v>1060</v>
      </c>
      <c r="F5">
        <f>Skjema!E18</f>
        <v>1000</v>
      </c>
      <c r="G5">
        <f>Skjema!F18</f>
        <v>0</v>
      </c>
      <c r="N5" s="54">
        <f>Skjema!G18</f>
        <v>375</v>
      </c>
      <c r="AA5" t="str">
        <f>Skjema!$C$6</f>
        <v>BJ 2.perioderapport kommunen</v>
      </c>
      <c r="AB5">
        <f>Skjema!H18</f>
        <v>34</v>
      </c>
    </row>
    <row r="6" spans="1:28" ht="14.25" customHeight="1">
      <c r="A6">
        <v>1</v>
      </c>
      <c r="B6">
        <v>0</v>
      </c>
      <c r="C6">
        <f>Skjema!$G$2</f>
        <v>2019</v>
      </c>
      <c r="D6">
        <f>Skjema!C19</f>
        <v>3196</v>
      </c>
      <c r="E6">
        <f>Skjema!D19</f>
        <v>0</v>
      </c>
      <c r="F6">
        <f>Skjema!E19</f>
        <v>0</v>
      </c>
      <c r="G6">
        <f>Skjema!F19</f>
        <v>0</v>
      </c>
      <c r="N6" s="54">
        <f>Skjema!G19</f>
        <v>140</v>
      </c>
      <c r="AA6" t="str">
        <f>Skjema!$C$6</f>
        <v>BJ 2.perioderapport kommunen</v>
      </c>
      <c r="AB6">
        <f>Skjema!H19</f>
        <v>34</v>
      </c>
    </row>
    <row r="7" spans="1:28" ht="14.25" customHeight="1">
      <c r="A7">
        <v>1</v>
      </c>
      <c r="B7">
        <v>0</v>
      </c>
      <c r="C7">
        <f>Skjema!$G$2</f>
        <v>2019</v>
      </c>
      <c r="D7">
        <f>Skjema!C20</f>
        <v>3940</v>
      </c>
      <c r="E7">
        <f>Skjema!D20</f>
        <v>9000</v>
      </c>
      <c r="F7">
        <f>Skjema!E20</f>
        <v>2222</v>
      </c>
      <c r="G7">
        <f>Skjema!F20</f>
        <v>9000099</v>
      </c>
      <c r="N7" s="54">
        <f>Skjema!G20</f>
        <v>-300</v>
      </c>
      <c r="AA7" t="str">
        <f>Skjema!$C$6</f>
        <v>BJ 2.perioderapport kommunen</v>
      </c>
      <c r="AB7">
        <f>Skjema!H20</f>
        <v>34</v>
      </c>
    </row>
    <row r="8" spans="1:28" ht="14.25" customHeight="1">
      <c r="A8">
        <v>1</v>
      </c>
      <c r="B8">
        <v>0</v>
      </c>
      <c r="C8">
        <f>Skjema!$G$2</f>
        <v>2019</v>
      </c>
      <c r="D8">
        <f>Skjema!C21</f>
        <v>3940</v>
      </c>
      <c r="E8">
        <f>Skjema!D21</f>
        <v>9000</v>
      </c>
      <c r="F8">
        <f>Skjema!E21</f>
        <v>2222</v>
      </c>
      <c r="G8">
        <f>Skjema!F21</f>
        <v>9000099</v>
      </c>
      <c r="N8" s="54">
        <f>Skjema!G21</f>
        <v>-1300</v>
      </c>
      <c r="AA8" t="str">
        <f>Skjema!$C$6</f>
        <v>BJ 2.perioderapport kommunen</v>
      </c>
      <c r="AB8">
        <f>Skjema!H21</f>
        <v>34</v>
      </c>
    </row>
    <row r="9" spans="1:28" ht="14.25" customHeight="1">
      <c r="A9">
        <v>1</v>
      </c>
      <c r="B9">
        <v>0</v>
      </c>
      <c r="C9">
        <f>Skjema!$G$2</f>
        <v>2019</v>
      </c>
      <c r="D9">
        <f>Skjema!C22</f>
        <v>3940</v>
      </c>
      <c r="E9">
        <f>Skjema!D22</f>
        <v>9000</v>
      </c>
      <c r="F9">
        <f>Skjema!E22</f>
        <v>3332</v>
      </c>
      <c r="G9">
        <f>Skjema!F22</f>
        <v>7509499</v>
      </c>
      <c r="N9" s="54">
        <f>Skjema!G22</f>
        <v>-394</v>
      </c>
      <c r="AA9" t="str">
        <f>Skjema!$C$6</f>
        <v>BJ 2.perioderapport kommunen</v>
      </c>
      <c r="AB9">
        <f>Skjema!H22</f>
        <v>34</v>
      </c>
    </row>
    <row r="10" spans="1:28" ht="14.25" customHeight="1">
      <c r="A10">
        <v>1</v>
      </c>
      <c r="B10">
        <v>0</v>
      </c>
      <c r="C10">
        <f>Skjema!$G$2</f>
        <v>2019</v>
      </c>
      <c r="D10">
        <f>Skjema!C23</f>
        <v>3230</v>
      </c>
      <c r="E10">
        <f>Skjema!D23</f>
        <v>1425</v>
      </c>
      <c r="F10">
        <f>Skjema!E23</f>
        <v>1229</v>
      </c>
      <c r="G10">
        <f>Skjema!F23</f>
        <v>1200943</v>
      </c>
      <c r="N10" s="54">
        <f>Skjema!G23</f>
        <v>-400</v>
      </c>
      <c r="AA10" t="str">
        <f>Skjema!$C$6</f>
        <v>BJ 2.perioderapport kommunen</v>
      </c>
      <c r="AB10">
        <f>Skjema!H23</f>
        <v>34</v>
      </c>
    </row>
    <row r="11" spans="1:28" ht="14.25" customHeight="1">
      <c r="A11">
        <v>1</v>
      </c>
      <c r="B11">
        <v>0</v>
      </c>
      <c r="C11">
        <f>Skjema!$G$2</f>
        <v>2019</v>
      </c>
      <c r="D11">
        <f>Skjema!C24</f>
        <v>3230</v>
      </c>
      <c r="E11">
        <f>Skjema!D24</f>
        <v>1425</v>
      </c>
      <c r="F11">
        <f>Skjema!E24</f>
        <v>1229</v>
      </c>
      <c r="G11">
        <f>Skjema!F24</f>
        <v>1204699</v>
      </c>
      <c r="N11" s="54">
        <f>Skjema!G24</f>
        <v>11</v>
      </c>
      <c r="AA11" t="str">
        <f>Skjema!$C$6</f>
        <v>BJ 2.perioderapport kommunen</v>
      </c>
      <c r="AB11">
        <f>Skjema!H24</f>
        <v>34</v>
      </c>
    </row>
    <row r="12" spans="1:28" ht="14.25" customHeight="1">
      <c r="A12">
        <v>1</v>
      </c>
      <c r="B12">
        <v>0</v>
      </c>
      <c r="C12">
        <f>Skjema!$G$2</f>
        <v>2019</v>
      </c>
      <c r="D12">
        <f>Skjema!C25</f>
        <v>3230</v>
      </c>
      <c r="E12">
        <f>Skjema!D25</f>
        <v>1425</v>
      </c>
      <c r="F12">
        <f>Skjema!E25</f>
        <v>1000</v>
      </c>
      <c r="G12">
        <f>Skjema!F25</f>
        <v>1204799</v>
      </c>
      <c r="N12" s="54">
        <f>Skjema!G25</f>
        <v>100</v>
      </c>
      <c r="AA12" t="str">
        <f>Skjema!$C$6</f>
        <v>BJ 2.perioderapport kommunen</v>
      </c>
      <c r="AB12">
        <f>Skjema!H25</f>
        <v>34</v>
      </c>
    </row>
    <row r="13" spans="1:28" ht="14.25" customHeight="1">
      <c r="A13">
        <v>1</v>
      </c>
      <c r="B13">
        <v>0</v>
      </c>
      <c r="C13">
        <f>Skjema!$G$2</f>
        <v>2019</v>
      </c>
      <c r="D13">
        <f>Skjema!C26</f>
        <v>3230</v>
      </c>
      <c r="E13">
        <f>Skjema!D26</f>
        <v>1425</v>
      </c>
      <c r="F13">
        <f>Skjema!E26</f>
        <v>1000</v>
      </c>
      <c r="G13">
        <f>Skjema!F26</f>
        <v>1204899</v>
      </c>
      <c r="N13" s="54">
        <f>Skjema!G26</f>
        <v>-500</v>
      </c>
      <c r="AA13" t="str">
        <f>Skjema!$C$6</f>
        <v>BJ 2.perioderapport kommunen</v>
      </c>
      <c r="AB13">
        <f>Skjema!H26</f>
        <v>34</v>
      </c>
    </row>
    <row r="14" spans="1:28" ht="14.25" customHeight="1">
      <c r="A14">
        <v>1</v>
      </c>
      <c r="B14">
        <v>0</v>
      </c>
      <c r="C14">
        <f>Skjema!$G$2</f>
        <v>2019</v>
      </c>
      <c r="D14">
        <f>Skjema!C27</f>
        <v>3230</v>
      </c>
      <c r="E14">
        <f>Skjema!D27</f>
        <v>1099</v>
      </c>
      <c r="F14">
        <f>Skjema!E27</f>
        <v>1300</v>
      </c>
      <c r="G14">
        <f>Skjema!F27</f>
        <v>4007104</v>
      </c>
      <c r="N14" s="54">
        <f>Skjema!G27</f>
        <v>130</v>
      </c>
      <c r="AA14" t="str">
        <f>Skjema!$C$6</f>
        <v>BJ 2.perioderapport kommunen</v>
      </c>
      <c r="AB14">
        <f>Skjema!H27</f>
        <v>34</v>
      </c>
    </row>
    <row r="15" spans="1:28" ht="14.25" customHeight="1">
      <c r="A15">
        <v>1</v>
      </c>
      <c r="B15">
        <v>0</v>
      </c>
      <c r="C15">
        <f>Skjema!$G$2</f>
        <v>2019</v>
      </c>
      <c r="D15">
        <f>Skjema!C28</f>
        <v>3230</v>
      </c>
      <c r="E15">
        <f>Skjema!D28</f>
        <v>1099</v>
      </c>
      <c r="F15">
        <f>Skjema!E28</f>
        <v>3151</v>
      </c>
      <c r="G15">
        <f>Skjema!F28</f>
        <v>4007299</v>
      </c>
      <c r="N15" s="54">
        <f>Skjema!G28</f>
        <v>-10500</v>
      </c>
      <c r="AA15" t="str">
        <f>Skjema!$C$6</f>
        <v>BJ 2.perioderapport kommunen</v>
      </c>
      <c r="AB15">
        <f>Skjema!H28</f>
        <v>34</v>
      </c>
    </row>
    <row r="16" spans="1:28" ht="14.25" customHeight="1">
      <c r="A16">
        <v>1</v>
      </c>
      <c r="B16">
        <v>0</v>
      </c>
      <c r="C16">
        <f>Skjema!$G$2</f>
        <v>2019</v>
      </c>
      <c r="D16">
        <f>Skjema!C29</f>
        <v>3230</v>
      </c>
      <c r="E16">
        <f>Skjema!D29</f>
        <v>1099</v>
      </c>
      <c r="F16">
        <f>Skjema!E29</f>
        <v>3020</v>
      </c>
      <c r="G16">
        <f>Skjema!F29</f>
        <v>6001199</v>
      </c>
      <c r="N16" s="54">
        <f>Skjema!G29</f>
        <v>300</v>
      </c>
      <c r="AA16" t="str">
        <f>Skjema!$C$6</f>
        <v>BJ 2.perioderapport kommunen</v>
      </c>
      <c r="AB16">
        <f>Skjema!H29</f>
        <v>34</v>
      </c>
    </row>
    <row r="17" spans="1:28" ht="14.25" customHeight="1">
      <c r="A17">
        <v>1</v>
      </c>
      <c r="B17">
        <v>0</v>
      </c>
      <c r="C17">
        <f>Skjema!$G$2</f>
        <v>2019</v>
      </c>
      <c r="D17">
        <f>Skjema!C30</f>
        <v>3670</v>
      </c>
      <c r="E17">
        <f>Skjema!D30</f>
        <v>1099</v>
      </c>
      <c r="F17">
        <f>Skjema!E30</f>
        <v>3391</v>
      </c>
      <c r="G17">
        <f>Skjema!F30</f>
        <v>6001499</v>
      </c>
      <c r="N17" s="54">
        <f>Skjema!G30</f>
        <v>70000</v>
      </c>
      <c r="AA17" t="str">
        <f>Skjema!$C$6</f>
        <v>BJ 2.perioderapport kommunen</v>
      </c>
      <c r="AB17">
        <f>Skjema!H30</f>
        <v>34</v>
      </c>
    </row>
    <row r="18" spans="1:28" ht="14.25" customHeight="1">
      <c r="A18">
        <v>1</v>
      </c>
      <c r="B18">
        <v>0</v>
      </c>
      <c r="C18">
        <f>Skjema!$G$2</f>
        <v>2019</v>
      </c>
      <c r="D18">
        <f>Skjema!C31</f>
        <v>3230</v>
      </c>
      <c r="E18">
        <f>Skjema!D31</f>
        <v>4208</v>
      </c>
      <c r="F18">
        <f>Skjema!E31</f>
        <v>3602</v>
      </c>
      <c r="G18">
        <f>Skjema!F31</f>
        <v>6202202</v>
      </c>
      <c r="N18" s="54">
        <f>Skjema!G31</f>
        <v>-2000</v>
      </c>
      <c r="AA18" t="str">
        <f>Skjema!$C$6</f>
        <v>BJ 2.perioderapport kommunen</v>
      </c>
      <c r="AB18">
        <f>Skjema!H31</f>
        <v>34</v>
      </c>
    </row>
    <row r="19" spans="1:28" ht="14.25" customHeight="1">
      <c r="A19">
        <v>1</v>
      </c>
      <c r="B19">
        <v>0</v>
      </c>
      <c r="C19">
        <f>Skjema!$G$2</f>
        <v>2019</v>
      </c>
      <c r="D19">
        <f>Skjema!C32</f>
        <v>3230</v>
      </c>
      <c r="E19">
        <f>Skjema!D32</f>
        <v>4200</v>
      </c>
      <c r="F19">
        <f>Skjema!E32</f>
        <v>3342</v>
      </c>
      <c r="G19">
        <f>Skjema!F32</f>
        <v>6302099</v>
      </c>
      <c r="N19" s="54">
        <f>Skjema!G32</f>
        <v>-2756</v>
      </c>
      <c r="AA19" t="str">
        <f>Skjema!$C$6</f>
        <v>BJ 2.perioderapport kommunen</v>
      </c>
      <c r="AB19">
        <f>Skjema!H32</f>
        <v>34</v>
      </c>
    </row>
    <row r="20" spans="1:28" ht="14.25" customHeight="1">
      <c r="A20">
        <v>1</v>
      </c>
      <c r="B20">
        <v>0</v>
      </c>
      <c r="C20">
        <f>Skjema!$G$2</f>
        <v>2019</v>
      </c>
      <c r="D20">
        <f>Skjema!C33</f>
        <v>3230</v>
      </c>
      <c r="E20">
        <f>Skjema!D33</f>
        <v>4160</v>
      </c>
      <c r="F20">
        <f>Skjema!E33</f>
        <v>3003</v>
      </c>
      <c r="G20">
        <f>Skjema!F33</f>
        <v>6305008</v>
      </c>
      <c r="N20" s="54">
        <f>Skjema!G33</f>
        <v>375</v>
      </c>
      <c r="AA20" t="str">
        <f>Skjema!$C$6</f>
        <v>BJ 2.perioderapport kommunen</v>
      </c>
      <c r="AB20">
        <f>Skjema!H33</f>
        <v>34</v>
      </c>
    </row>
    <row r="21" spans="1:28" ht="14.25" customHeight="1">
      <c r="A21">
        <v>1</v>
      </c>
      <c r="B21">
        <v>0</v>
      </c>
      <c r="C21">
        <f>Skjema!$G$2</f>
        <v>2019</v>
      </c>
      <c r="D21">
        <f>Skjema!C34</f>
        <v>3230</v>
      </c>
      <c r="E21">
        <f>Skjema!D34</f>
        <v>4200</v>
      </c>
      <c r="F21">
        <f>Skjema!E34</f>
        <v>3332</v>
      </c>
      <c r="G21">
        <f>Skjema!F34</f>
        <v>6304299</v>
      </c>
      <c r="N21" s="54">
        <f>Skjema!G34</f>
        <v>-3118</v>
      </c>
      <c r="AA21" t="str">
        <f>Skjema!$C$6</f>
        <v>BJ 2.perioderapport kommunen</v>
      </c>
      <c r="AB21">
        <f>Skjema!H34</f>
        <v>34</v>
      </c>
    </row>
    <row r="22" spans="1:28" ht="14.25" customHeight="1">
      <c r="A22">
        <v>1</v>
      </c>
      <c r="B22">
        <v>0</v>
      </c>
      <c r="C22">
        <f>Skjema!$G$2</f>
        <v>2019</v>
      </c>
      <c r="D22">
        <f>Skjema!C35</f>
        <v>3230</v>
      </c>
      <c r="E22">
        <f>Skjema!D35</f>
        <v>1099</v>
      </c>
      <c r="F22">
        <f>Skjema!E35</f>
        <v>3151</v>
      </c>
      <c r="G22">
        <f>Skjema!F35</f>
        <v>6304699</v>
      </c>
      <c r="N22" s="54">
        <f>Skjema!G35</f>
        <v>-3281</v>
      </c>
      <c r="AA22" t="str">
        <f>Skjema!$C$6</f>
        <v>BJ 2.perioderapport kommunen</v>
      </c>
      <c r="AB22">
        <f>Skjema!H35</f>
        <v>34</v>
      </c>
    </row>
    <row r="23" spans="1:28" ht="14.25" customHeight="1">
      <c r="A23">
        <v>1</v>
      </c>
      <c r="B23">
        <v>0</v>
      </c>
      <c r="C23">
        <f>Skjema!$G$2</f>
        <v>2019</v>
      </c>
      <c r="D23">
        <f>Skjema!C36</f>
        <v>3230</v>
      </c>
      <c r="E23">
        <f>Skjema!D36</f>
        <v>4305</v>
      </c>
      <c r="F23">
        <f>Skjema!E36</f>
        <v>3340</v>
      </c>
      <c r="G23">
        <f>Skjema!F36</f>
        <v>6504601</v>
      </c>
      <c r="N23" s="54">
        <f>Skjema!G36</f>
        <v>-1000</v>
      </c>
      <c r="AA23" t="str">
        <f>Skjema!$C$6</f>
        <v>BJ 2.perioderapport kommunen</v>
      </c>
      <c r="AB23">
        <f>Skjema!H36</f>
        <v>34</v>
      </c>
    </row>
    <row r="24" spans="1:28" ht="14.25" customHeight="1">
      <c r="A24">
        <v>1</v>
      </c>
      <c r="B24">
        <v>0</v>
      </c>
      <c r="C24">
        <f>Skjema!$G$2</f>
        <v>2019</v>
      </c>
      <c r="D24">
        <f>Skjema!C37</f>
        <v>3230</v>
      </c>
      <c r="E24">
        <f>Skjema!D37</f>
        <v>4200</v>
      </c>
      <c r="F24">
        <f>Skjema!E37</f>
        <v>3151</v>
      </c>
      <c r="G24">
        <f>Skjema!F37</f>
        <v>6505117</v>
      </c>
      <c r="N24" s="54">
        <f>Skjema!G37</f>
        <v>-5400</v>
      </c>
      <c r="AA24" t="str">
        <f>Skjema!$C$6</f>
        <v>BJ 2.perioderapport kommunen</v>
      </c>
      <c r="AB24">
        <f>Skjema!H37</f>
        <v>34</v>
      </c>
    </row>
    <row r="25" spans="1:28" ht="14.25" customHeight="1">
      <c r="A25">
        <v>1</v>
      </c>
      <c r="B25">
        <v>0</v>
      </c>
      <c r="C25">
        <f>Skjema!$G$2</f>
        <v>2019</v>
      </c>
      <c r="D25">
        <f>Skjema!C38</f>
        <v>3230</v>
      </c>
      <c r="E25">
        <f>Skjema!D38</f>
        <v>4305</v>
      </c>
      <c r="F25">
        <f>Skjema!E38</f>
        <v>3340</v>
      </c>
      <c r="G25">
        <f>Skjema!F38</f>
        <v>6505499</v>
      </c>
      <c r="N25" s="54">
        <f>Skjema!G38</f>
        <v>241</v>
      </c>
      <c r="AA25" t="str">
        <f>Skjema!$C$6</f>
        <v>BJ 2.perioderapport kommunen</v>
      </c>
      <c r="AB25">
        <f>Skjema!H38</f>
        <v>34</v>
      </c>
    </row>
    <row r="26" spans="1:28" ht="14.25" customHeight="1">
      <c r="A26">
        <v>1</v>
      </c>
      <c r="B26">
        <v>0</v>
      </c>
      <c r="C26">
        <f>Skjema!$G$2</f>
        <v>2019</v>
      </c>
      <c r="D26">
        <f>Skjema!C39</f>
        <v>3230</v>
      </c>
      <c r="E26">
        <f>Skjema!D39</f>
        <v>4305</v>
      </c>
      <c r="F26">
        <f>Skjema!E39</f>
        <v>3340</v>
      </c>
      <c r="G26">
        <f>Skjema!F39</f>
        <v>6506199</v>
      </c>
      <c r="N26" s="54">
        <f>Skjema!G39</f>
        <v>-1441</v>
      </c>
      <c r="AA26" t="str">
        <f>Skjema!$C$6</f>
        <v>BJ 2.perioderapport kommunen</v>
      </c>
      <c r="AB26">
        <f>Skjema!H39</f>
        <v>34</v>
      </c>
    </row>
    <row r="27" spans="1:28" ht="14.25" customHeight="1">
      <c r="A27">
        <v>1</v>
      </c>
      <c r="B27">
        <v>0</v>
      </c>
      <c r="C27">
        <f>Skjema!$G$2</f>
        <v>2019</v>
      </c>
      <c r="D27">
        <f>Skjema!C40</f>
        <v>3230</v>
      </c>
      <c r="E27">
        <f>Skjema!D40</f>
        <v>1099</v>
      </c>
      <c r="F27">
        <f>Skjema!E40</f>
        <v>3151</v>
      </c>
      <c r="G27">
        <f>Skjema!F40</f>
        <v>6506599</v>
      </c>
      <c r="N27" s="54">
        <f>Skjema!G40</f>
        <v>14420</v>
      </c>
      <c r="AA27" t="str">
        <f>Skjema!$C$6</f>
        <v>BJ 2.perioderapport kommunen</v>
      </c>
      <c r="AB27">
        <f>Skjema!H40</f>
        <v>34</v>
      </c>
    </row>
    <row r="28" spans="1:28" ht="14.25" customHeight="1">
      <c r="A28">
        <v>1</v>
      </c>
      <c r="B28">
        <v>0</v>
      </c>
      <c r="C28">
        <f>Skjema!$G$2</f>
        <v>2019</v>
      </c>
      <c r="D28">
        <f>Skjema!C41</f>
        <v>3230</v>
      </c>
      <c r="E28">
        <f>Skjema!D41</f>
        <v>4200</v>
      </c>
      <c r="F28">
        <f>Skjema!E41</f>
        <v>3332</v>
      </c>
      <c r="G28">
        <f>Skjema!F41</f>
        <v>6506799</v>
      </c>
      <c r="N28" s="54">
        <f>Skjema!G41</f>
        <v>1200</v>
      </c>
      <c r="AA28" t="str">
        <f>Skjema!$C$6</f>
        <v>BJ 2.perioderapport kommunen</v>
      </c>
      <c r="AB28">
        <f>Skjema!H41</f>
        <v>34</v>
      </c>
    </row>
    <row r="29" spans="1:28" ht="14.25" customHeight="1">
      <c r="A29">
        <v>1</v>
      </c>
      <c r="B29">
        <v>0</v>
      </c>
      <c r="C29">
        <f>Skjema!$G$2</f>
        <v>2019</v>
      </c>
      <c r="D29">
        <f>Skjema!C42</f>
        <v>3230</v>
      </c>
      <c r="E29">
        <f>Skjema!D42</f>
        <v>4305</v>
      </c>
      <c r="F29">
        <f>Skjema!E42</f>
        <v>3340</v>
      </c>
      <c r="G29">
        <f>Skjema!F42</f>
        <v>6508599</v>
      </c>
      <c r="N29" s="54">
        <f>Skjema!G42</f>
        <v>-4000</v>
      </c>
      <c r="AA29" t="str">
        <f>Skjema!$C$6</f>
        <v>BJ 2.perioderapport kommunen</v>
      </c>
      <c r="AB29">
        <f>Skjema!H42</f>
        <v>34</v>
      </c>
    </row>
    <row r="30" spans="1:28" ht="14.25" customHeight="1">
      <c r="A30">
        <v>1</v>
      </c>
      <c r="B30">
        <v>0</v>
      </c>
      <c r="C30">
        <f>Skjema!$G$2</f>
        <v>2019</v>
      </c>
      <c r="D30">
        <f>Skjema!C43</f>
        <v>3230</v>
      </c>
      <c r="E30">
        <f>Skjema!D43</f>
        <v>4302</v>
      </c>
      <c r="F30">
        <f>Skjema!E43</f>
        <v>3600</v>
      </c>
      <c r="G30">
        <f>Skjema!F43</f>
        <v>6803799</v>
      </c>
      <c r="N30" s="54">
        <f>Skjema!G43</f>
        <v>-166</v>
      </c>
      <c r="AA30" t="str">
        <f>Skjema!$C$6</f>
        <v>BJ 2.perioderapport kommunen</v>
      </c>
      <c r="AB30">
        <f>Skjema!H43</f>
        <v>34</v>
      </c>
    </row>
    <row r="31" spans="1:28" ht="14.25" customHeight="1">
      <c r="A31">
        <v>1</v>
      </c>
      <c r="B31">
        <v>0</v>
      </c>
      <c r="C31">
        <f>Skjema!$G$2</f>
        <v>2019</v>
      </c>
      <c r="D31">
        <f>Skjema!C44</f>
        <v>3230</v>
      </c>
      <c r="E31">
        <f>Skjema!D44</f>
        <v>4302</v>
      </c>
      <c r="F31">
        <f>Skjema!E44</f>
        <v>3812</v>
      </c>
      <c r="G31">
        <f>Skjema!F44</f>
        <v>6805175</v>
      </c>
      <c r="N31" s="54">
        <f>Skjema!G44</f>
        <v>-1100</v>
      </c>
      <c r="AA31" t="str">
        <f>Skjema!$C$6</f>
        <v>BJ 2.perioderapport kommunen</v>
      </c>
      <c r="AB31">
        <f>Skjema!H44</f>
        <v>34</v>
      </c>
    </row>
    <row r="32" spans="1:28" ht="14.25" customHeight="1">
      <c r="A32">
        <v>1</v>
      </c>
      <c r="B32">
        <v>0</v>
      </c>
      <c r="C32">
        <f>Skjema!$G$2</f>
        <v>2019</v>
      </c>
      <c r="D32">
        <f>Skjema!C45</f>
        <v>3230</v>
      </c>
      <c r="E32">
        <f>Skjema!D45</f>
        <v>4302</v>
      </c>
      <c r="F32">
        <f>Skjema!E45</f>
        <v>3812</v>
      </c>
      <c r="G32">
        <f>Skjema!F45</f>
        <v>6805599</v>
      </c>
      <c r="N32" s="54">
        <f>Skjema!G45</f>
        <v>-9453</v>
      </c>
      <c r="AA32" t="str">
        <f>Skjema!$C$6</f>
        <v>BJ 2.perioderapport kommunen</v>
      </c>
      <c r="AB32">
        <f>Skjema!H45</f>
        <v>34</v>
      </c>
    </row>
    <row r="33" spans="1:28" ht="14.25" customHeight="1">
      <c r="A33">
        <v>1</v>
      </c>
      <c r="B33">
        <v>0</v>
      </c>
      <c r="C33">
        <f>Skjema!$G$2</f>
        <v>2019</v>
      </c>
      <c r="D33">
        <f>Skjema!C46</f>
        <v>3230</v>
      </c>
      <c r="E33">
        <f>Skjema!D46</f>
        <v>4302</v>
      </c>
      <c r="F33">
        <f>Skjema!E46</f>
        <v>3812</v>
      </c>
      <c r="G33">
        <f>Skjema!F46</f>
        <v>6806299</v>
      </c>
      <c r="N33" s="54">
        <f>Skjema!G46</f>
        <v>-1385</v>
      </c>
      <c r="AA33" t="str">
        <f>Skjema!$C$6</f>
        <v>BJ 2.perioderapport kommunen</v>
      </c>
      <c r="AB33">
        <f>Skjema!H46</f>
        <v>34</v>
      </c>
    </row>
    <row r="34" spans="1:28" ht="14.25" customHeight="1">
      <c r="A34">
        <v>1</v>
      </c>
      <c r="B34">
        <v>0</v>
      </c>
      <c r="C34">
        <f>Skjema!$G$2</f>
        <v>2019</v>
      </c>
      <c r="D34">
        <f>Skjema!C47</f>
        <v>3230</v>
      </c>
      <c r="E34">
        <f>Skjema!D47</f>
        <v>4303</v>
      </c>
      <c r="F34">
        <f>Skjema!E47</f>
        <v>3350</v>
      </c>
      <c r="G34">
        <f>Skjema!F47</f>
        <v>6820199</v>
      </c>
      <c r="N34" s="54">
        <f>Skjema!G47</f>
        <v>-9</v>
      </c>
      <c r="AA34" t="str">
        <f>Skjema!$C$6</f>
        <v>BJ 2.perioderapport kommunen</v>
      </c>
      <c r="AB34">
        <f>Skjema!H47</f>
        <v>34</v>
      </c>
    </row>
    <row r="35" spans="1:28" ht="14.25" customHeight="1">
      <c r="A35">
        <v>1</v>
      </c>
      <c r="B35">
        <v>0</v>
      </c>
      <c r="C35">
        <f>Skjema!$G$2</f>
        <v>2019</v>
      </c>
      <c r="D35">
        <f>Skjema!C48</f>
        <v>3230</v>
      </c>
      <c r="E35">
        <f>Skjema!D48</f>
        <v>4303</v>
      </c>
      <c r="F35">
        <f>Skjema!E48</f>
        <v>3350</v>
      </c>
      <c r="G35">
        <f>Skjema!F48</f>
        <v>6820186</v>
      </c>
      <c r="N35" s="54">
        <f>Skjema!G48</f>
        <v>9</v>
      </c>
      <c r="AA35" t="str">
        <f>Skjema!$C$6</f>
        <v>BJ 2.perioderapport kommunen</v>
      </c>
      <c r="AB35">
        <f>Skjema!H48</f>
        <v>34</v>
      </c>
    </row>
    <row r="36" spans="1:28" ht="14.25" customHeight="1">
      <c r="A36">
        <v>1</v>
      </c>
      <c r="B36">
        <v>0</v>
      </c>
      <c r="C36">
        <f>Skjema!$G$2</f>
        <v>2019</v>
      </c>
      <c r="D36">
        <f>Skjema!C49</f>
        <v>3230</v>
      </c>
      <c r="E36">
        <f>Skjema!D49</f>
        <v>4200</v>
      </c>
      <c r="F36">
        <f>Skjema!E49</f>
        <v>3151</v>
      </c>
      <c r="G36">
        <f>Skjema!F49</f>
        <v>6820599</v>
      </c>
      <c r="N36" s="54">
        <f>Skjema!G49</f>
        <v>-1747</v>
      </c>
      <c r="AA36" t="str">
        <f>Skjema!$C$6</f>
        <v>BJ 2.perioderapport kommunen</v>
      </c>
      <c r="AB36">
        <f>Skjema!H49</f>
        <v>34</v>
      </c>
    </row>
    <row r="37" spans="1:28" ht="14.25" customHeight="1">
      <c r="A37">
        <v>1</v>
      </c>
      <c r="B37">
        <v>0</v>
      </c>
      <c r="C37">
        <f>Skjema!$G$2</f>
        <v>2019</v>
      </c>
      <c r="D37">
        <f>Skjema!C50</f>
        <v>3230</v>
      </c>
      <c r="E37">
        <f>Skjema!D50</f>
        <v>4302</v>
      </c>
      <c r="F37">
        <f>Skjema!E50</f>
        <v>3600</v>
      </c>
      <c r="G37">
        <f>Skjema!F50</f>
        <v>6830199</v>
      </c>
      <c r="N37" s="54">
        <f>Skjema!G50</f>
        <v>145</v>
      </c>
      <c r="AA37" t="str">
        <f>Skjema!$C$6</f>
        <v>BJ 2.perioderapport kommunen</v>
      </c>
      <c r="AB37">
        <f>Skjema!H50</f>
        <v>34</v>
      </c>
    </row>
    <row r="38" spans="1:28" ht="14.25" customHeight="1">
      <c r="A38">
        <v>1</v>
      </c>
      <c r="B38">
        <v>0</v>
      </c>
      <c r="C38">
        <f>Skjema!$G$2</f>
        <v>2019</v>
      </c>
      <c r="D38">
        <f>Skjema!C51</f>
        <v>3230</v>
      </c>
      <c r="E38">
        <f>Skjema!D51</f>
        <v>4302</v>
      </c>
      <c r="F38">
        <f>Skjema!E51</f>
        <v>3600</v>
      </c>
      <c r="G38">
        <f>Skjema!F51</f>
        <v>6830134</v>
      </c>
      <c r="N38" s="54">
        <f>Skjema!G51</f>
        <v>21</v>
      </c>
      <c r="AA38" t="str">
        <f>Skjema!$C$6</f>
        <v>BJ 2.perioderapport kommunen</v>
      </c>
      <c r="AB38">
        <f>Skjema!H51</f>
        <v>34</v>
      </c>
    </row>
    <row r="39" spans="1:28" ht="14.25" customHeight="1">
      <c r="A39">
        <v>1</v>
      </c>
      <c r="B39">
        <v>0</v>
      </c>
      <c r="C39">
        <f>Skjema!$G$2</f>
        <v>2019</v>
      </c>
      <c r="D39">
        <f>Skjema!C52</f>
        <v>3230</v>
      </c>
      <c r="E39">
        <f>Skjema!D52</f>
        <v>4302</v>
      </c>
      <c r="F39">
        <f>Skjema!E52</f>
        <v>3601</v>
      </c>
      <c r="G39">
        <f>Skjema!F52</f>
        <v>6830184</v>
      </c>
      <c r="N39" s="54">
        <f>Skjema!G52</f>
        <v>-500</v>
      </c>
      <c r="AA39" t="str">
        <f>Skjema!$C$6</f>
        <v>BJ 2.perioderapport kommunen</v>
      </c>
      <c r="AB39">
        <f>Skjema!H52</f>
        <v>34</v>
      </c>
    </row>
    <row r="40" spans="1:28" ht="14.25" customHeight="1">
      <c r="A40">
        <v>1</v>
      </c>
      <c r="B40">
        <v>0</v>
      </c>
      <c r="C40">
        <f>Skjema!$G$2</f>
        <v>2019</v>
      </c>
      <c r="D40">
        <f>Skjema!C53</f>
        <v>3230</v>
      </c>
      <c r="E40">
        <f>Skjema!D53</f>
        <v>4305</v>
      </c>
      <c r="F40">
        <f>Skjema!E53</f>
        <v>3332</v>
      </c>
      <c r="G40">
        <f>Skjema!F53</f>
        <v>6830815</v>
      </c>
      <c r="N40" s="54">
        <f>Skjema!G53</f>
        <v>-1500</v>
      </c>
      <c r="AA40" t="str">
        <f>Skjema!$C$6</f>
        <v>BJ 2.perioderapport kommunen</v>
      </c>
      <c r="AB40">
        <f>Skjema!H53</f>
        <v>34</v>
      </c>
    </row>
    <row r="41" spans="1:28" ht="14.25" customHeight="1">
      <c r="A41">
        <v>1</v>
      </c>
      <c r="B41">
        <v>0</v>
      </c>
      <c r="C41">
        <f>Skjema!$G$2</f>
        <v>2019</v>
      </c>
      <c r="D41">
        <f>Skjema!C54</f>
        <v>3230</v>
      </c>
      <c r="E41">
        <f>Skjema!D54</f>
        <v>4304</v>
      </c>
      <c r="F41">
        <f>Skjema!E54</f>
        <v>3930</v>
      </c>
      <c r="G41">
        <f>Skjema!F54</f>
        <v>6860899</v>
      </c>
      <c r="N41" s="54">
        <f>Skjema!G54</f>
        <v>-2000</v>
      </c>
      <c r="AA41" t="str">
        <f>Skjema!$C$6</f>
        <v>BJ 2.perioderapport kommunen</v>
      </c>
      <c r="AB41">
        <f>Skjema!H54</f>
        <v>34</v>
      </c>
    </row>
    <row r="42" spans="1:28" ht="14.25" customHeight="1">
      <c r="A42">
        <v>1</v>
      </c>
      <c r="B42">
        <v>0</v>
      </c>
      <c r="C42">
        <f>Skjema!$G$2</f>
        <v>2019</v>
      </c>
      <c r="D42">
        <f>Skjema!C55</f>
        <v>3230</v>
      </c>
      <c r="E42">
        <f>Skjema!D55</f>
        <v>4304</v>
      </c>
      <c r="F42">
        <f>Skjema!E55</f>
        <v>3930</v>
      </c>
      <c r="G42">
        <f>Skjema!F55</f>
        <v>6860999</v>
      </c>
      <c r="N42" s="54">
        <f>Skjema!G55</f>
        <v>-1000</v>
      </c>
      <c r="AA42" t="str">
        <f>Skjema!$C$6</f>
        <v>BJ 2.perioderapport kommunen</v>
      </c>
      <c r="AB42">
        <f>Skjema!H55</f>
        <v>34</v>
      </c>
    </row>
    <row r="43" spans="1:28" ht="14.25" customHeight="1">
      <c r="A43">
        <v>1</v>
      </c>
      <c r="B43">
        <v>0</v>
      </c>
      <c r="C43">
        <f>Skjema!$G$2</f>
        <v>2019</v>
      </c>
      <c r="D43">
        <f>Skjema!C56</f>
        <v>3230</v>
      </c>
      <c r="E43">
        <f>Skjema!D56</f>
        <v>4304</v>
      </c>
      <c r="F43">
        <f>Skjema!E56</f>
        <v>3930</v>
      </c>
      <c r="G43">
        <f>Skjema!F56</f>
        <v>6861399</v>
      </c>
      <c r="N43" s="54">
        <f>Skjema!G56</f>
        <v>-500</v>
      </c>
      <c r="AA43" t="str">
        <f>Skjema!$C$6</f>
        <v>BJ 2.perioderapport kommunen</v>
      </c>
      <c r="AB43">
        <f>Skjema!H56</f>
        <v>34</v>
      </c>
    </row>
    <row r="44" spans="1:28" ht="14.25" customHeight="1">
      <c r="A44">
        <v>1</v>
      </c>
      <c r="B44">
        <v>0</v>
      </c>
      <c r="C44">
        <f>Skjema!$G$2</f>
        <v>2019</v>
      </c>
      <c r="D44">
        <f>Skjema!C57</f>
        <v>3230</v>
      </c>
      <c r="E44">
        <f>Skjema!D57</f>
        <v>4200</v>
      </c>
      <c r="F44">
        <f>Skjema!E57</f>
        <v>3332</v>
      </c>
      <c r="G44">
        <f>Skjema!F57</f>
        <v>7506499</v>
      </c>
      <c r="N44" s="54">
        <f>Skjema!G57</f>
        <v>-1002</v>
      </c>
      <c r="AA44" t="str">
        <f>Skjema!$C$6</f>
        <v>BJ 2.perioderapport kommunen</v>
      </c>
      <c r="AB44">
        <f>Skjema!H57</f>
        <v>34</v>
      </c>
    </row>
    <row r="45" spans="1:28" ht="14.25" customHeight="1">
      <c r="A45">
        <v>1</v>
      </c>
      <c r="B45">
        <v>0</v>
      </c>
      <c r="C45">
        <f>Skjema!$G$2</f>
        <v>2019</v>
      </c>
      <c r="D45">
        <f>Skjema!C58</f>
        <v>3230</v>
      </c>
      <c r="E45">
        <f>Skjema!D58</f>
        <v>4203</v>
      </c>
      <c r="F45">
        <f>Skjema!E58</f>
        <v>3530</v>
      </c>
      <c r="G45">
        <f>Skjema!F58</f>
        <v>7507599</v>
      </c>
      <c r="N45" s="54">
        <f>Skjema!G58</f>
        <v>377</v>
      </c>
      <c r="AA45" t="str">
        <f>Skjema!$C$6</f>
        <v>BJ 2.perioderapport kommunen</v>
      </c>
      <c r="AB45">
        <f>Skjema!H58</f>
        <v>34</v>
      </c>
    </row>
    <row r="46" spans="1:28" ht="14.25" customHeight="1">
      <c r="A46">
        <v>1</v>
      </c>
      <c r="B46">
        <v>0</v>
      </c>
      <c r="C46">
        <f>Skjema!$G$2</f>
        <v>2019</v>
      </c>
      <c r="D46">
        <f>Skjema!C59</f>
        <v>3230</v>
      </c>
      <c r="E46">
        <f>Skjema!D59</f>
        <v>4203</v>
      </c>
      <c r="F46">
        <f>Skjema!E59</f>
        <v>3530</v>
      </c>
      <c r="G46">
        <f>Skjema!F59</f>
        <v>7507799</v>
      </c>
      <c r="N46" s="54">
        <f>Skjema!G59</f>
        <v>-2817</v>
      </c>
      <c r="AA46" t="str">
        <f>Skjema!$C$6</f>
        <v>BJ 2.perioderapport kommunen</v>
      </c>
      <c r="AB46">
        <f>Skjema!H59</f>
        <v>34</v>
      </c>
    </row>
    <row r="47" spans="1:28" ht="14.25" customHeight="1">
      <c r="A47">
        <v>1</v>
      </c>
      <c r="B47">
        <v>0</v>
      </c>
      <c r="C47">
        <f>Skjema!$G$2</f>
        <v>2019</v>
      </c>
      <c r="D47">
        <f>Skjema!C60</f>
        <v>3230</v>
      </c>
      <c r="E47">
        <f>Skjema!D60</f>
        <v>4203</v>
      </c>
      <c r="F47">
        <f>Skjema!E60</f>
        <v>3450</v>
      </c>
      <c r="G47">
        <f>Skjema!F60</f>
        <v>7509199</v>
      </c>
      <c r="N47" s="54">
        <f>Skjema!G60</f>
        <v>-6000</v>
      </c>
      <c r="AA47" t="str">
        <f>Skjema!$C$6</f>
        <v>BJ 2.perioderapport kommunen</v>
      </c>
      <c r="AB47">
        <f>Skjema!H60</f>
        <v>34</v>
      </c>
    </row>
    <row r="48" spans="1:28" ht="14.25" customHeight="1">
      <c r="A48">
        <v>1</v>
      </c>
      <c r="B48">
        <v>0</v>
      </c>
      <c r="C48">
        <f>Skjema!$G$2</f>
        <v>2019</v>
      </c>
      <c r="D48">
        <f>Skjema!C61</f>
        <v>3230</v>
      </c>
      <c r="E48">
        <f>Skjema!D61</f>
        <v>4203</v>
      </c>
      <c r="F48">
        <f>Skjema!E61</f>
        <v>3530</v>
      </c>
      <c r="G48">
        <f>Skjema!F61</f>
        <v>7509502</v>
      </c>
      <c r="N48" s="54">
        <f>Skjema!G61</f>
        <v>7000</v>
      </c>
      <c r="AA48" t="str">
        <f>Skjema!$C$6</f>
        <v>BJ 2.perioderapport kommunen</v>
      </c>
      <c r="AB48">
        <f>Skjema!H61</f>
        <v>34</v>
      </c>
    </row>
    <row r="49" spans="1:28" ht="14.25" customHeight="1">
      <c r="A49">
        <v>1</v>
      </c>
      <c r="B49">
        <v>0</v>
      </c>
      <c r="C49">
        <f>Skjema!$G$2</f>
        <v>2019</v>
      </c>
      <c r="D49">
        <f>Skjema!C62</f>
        <v>3230</v>
      </c>
      <c r="E49">
        <f>Skjema!D62</f>
        <v>4200</v>
      </c>
      <c r="F49">
        <f>Skjema!E62</f>
        <v>3151</v>
      </c>
      <c r="G49">
        <f>Skjema!F62</f>
        <v>7580099</v>
      </c>
      <c r="N49" s="54">
        <f>Skjema!G62</f>
        <v>-3754</v>
      </c>
      <c r="AA49" t="str">
        <f>Skjema!$C$6</f>
        <v>BJ 2.perioderapport kommunen</v>
      </c>
      <c r="AB49">
        <f>Skjema!H62</f>
        <v>34</v>
      </c>
    </row>
    <row r="50" spans="1:28" ht="14.25" customHeight="1">
      <c r="A50">
        <v>1</v>
      </c>
      <c r="B50">
        <v>0</v>
      </c>
      <c r="C50">
        <f>Skjema!$G$2</f>
        <v>2019</v>
      </c>
      <c r="D50">
        <f>Skjema!C63</f>
        <v>3230</v>
      </c>
      <c r="E50">
        <f>Skjema!D63</f>
        <v>4203</v>
      </c>
      <c r="F50">
        <f>Skjema!E63</f>
        <v>3533</v>
      </c>
      <c r="G50">
        <f>Skjema!F63</f>
        <v>7702199</v>
      </c>
      <c r="N50" s="54">
        <f>Skjema!G63</f>
        <v>-4000</v>
      </c>
      <c r="AA50" t="str">
        <f>Skjema!$C$6</f>
        <v>BJ 2.perioderapport kommunen</v>
      </c>
      <c r="AB50">
        <f>Skjema!H63</f>
        <v>34</v>
      </c>
    </row>
    <row r="51" spans="1:28">
      <c r="A51">
        <v>1</v>
      </c>
      <c r="B51">
        <v>0</v>
      </c>
      <c r="C51">
        <f>Skjema!$G$2</f>
        <v>2019</v>
      </c>
      <c r="D51">
        <f>Skjema!C64</f>
        <v>3230</v>
      </c>
      <c r="E51">
        <f>Skjema!D64</f>
        <v>4204</v>
      </c>
      <c r="F51">
        <f>Skjema!E64</f>
        <v>3550</v>
      </c>
      <c r="G51">
        <f>Skjema!F64</f>
        <v>7806299</v>
      </c>
      <c r="N51" s="54">
        <f>Skjema!G64</f>
        <v>400</v>
      </c>
      <c r="AA51" t="str">
        <f>Skjema!$C$6</f>
        <v>BJ 2.perioderapport kommunen</v>
      </c>
      <c r="AB51">
        <f>Skjema!H64</f>
        <v>34</v>
      </c>
    </row>
    <row r="52" spans="1:28">
      <c r="A52">
        <v>1</v>
      </c>
      <c r="B52">
        <v>0</v>
      </c>
      <c r="C52">
        <f>Skjema!$G$2</f>
        <v>2019</v>
      </c>
      <c r="D52">
        <f>Skjema!C65</f>
        <v>3671</v>
      </c>
      <c r="E52">
        <f>Skjema!D65</f>
        <v>1099</v>
      </c>
      <c r="F52">
        <f>Skjema!E65</f>
        <v>3151</v>
      </c>
      <c r="G52">
        <f>Skjema!F65</f>
        <v>8100301</v>
      </c>
      <c r="N52" s="54">
        <f>Skjema!G65</f>
        <v>6684</v>
      </c>
      <c r="AA52" t="str">
        <f>Skjema!$C$6</f>
        <v>BJ 2.perioderapport kommunen</v>
      </c>
      <c r="AB52">
        <f>Skjema!H65</f>
        <v>34</v>
      </c>
    </row>
    <row r="53" spans="1:28">
      <c r="A53">
        <v>1</v>
      </c>
      <c r="B53">
        <v>0</v>
      </c>
      <c r="C53">
        <f>Skjema!$G$2</f>
        <v>2019</v>
      </c>
      <c r="D53">
        <f>Skjema!C68</f>
        <v>3729</v>
      </c>
      <c r="E53">
        <f>Skjema!D68</f>
        <v>9000</v>
      </c>
      <c r="F53">
        <f>Skjema!E68</f>
        <v>8410</v>
      </c>
      <c r="G53">
        <f>Skjema!F68</f>
        <v>9000099</v>
      </c>
      <c r="N53" s="54">
        <f>Skjema!G68</f>
        <v>-4122</v>
      </c>
      <c r="AA53" t="str">
        <f>Skjema!$C$6</f>
        <v>BJ 2.perioderapport kommunen</v>
      </c>
      <c r="AB53">
        <f>Skjema!H68</f>
        <v>34</v>
      </c>
    </row>
    <row r="54" spans="1:28">
      <c r="A54">
        <v>1</v>
      </c>
      <c r="B54">
        <v>0</v>
      </c>
      <c r="C54">
        <f>Skjema!$G$2</f>
        <v>2019</v>
      </c>
      <c r="D54">
        <f>Skjema!C69</f>
        <v>3528</v>
      </c>
      <c r="E54">
        <f>Skjema!D69</f>
        <v>1094</v>
      </c>
      <c r="F54">
        <f>Skjema!E69</f>
        <v>8700</v>
      </c>
      <c r="G54">
        <f>Skjema!F69</f>
        <v>9000099</v>
      </c>
      <c r="N54" s="54">
        <f>Skjema!G69</f>
        <v>-107127</v>
      </c>
      <c r="AA54" t="str">
        <f>Skjema!$C$6</f>
        <v>BJ 2.perioderapport kommunen</v>
      </c>
      <c r="AB54">
        <f>Skjema!H69</f>
        <v>34</v>
      </c>
    </row>
    <row r="55" spans="1:28">
      <c r="A55">
        <v>1</v>
      </c>
      <c r="B55">
        <v>0</v>
      </c>
      <c r="C55">
        <f>Skjema!$G$2</f>
        <v>2019</v>
      </c>
      <c r="D55">
        <f>Skjema!C71</f>
        <v>3910</v>
      </c>
      <c r="E55">
        <f>Skjema!D71</f>
        <v>9000</v>
      </c>
      <c r="F55">
        <f>Skjema!E71</f>
        <v>8700</v>
      </c>
      <c r="G55">
        <f>Skjema!F71</f>
        <v>9000099</v>
      </c>
      <c r="N55" s="54">
        <f>Skjema!G71</f>
        <v>76003</v>
      </c>
      <c r="AA55" t="str">
        <f>Skjema!$C$6</f>
        <v>BJ 2.perioderapport kommunen</v>
      </c>
      <c r="AB55">
        <f>Skjema!H71</f>
        <v>34</v>
      </c>
    </row>
  </sheetData>
  <phoneticPr fontId="0" type="noConversion"/>
  <printOptions gridLines="1"/>
  <pageMargins left="0.52" right="0.25" top="0.61" bottom="0.28000000000000003" header="0.5" footer="0.21"/>
  <pageSetup paperSize="9" scale="89" fitToHeight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8"/>
  <sheetViews>
    <sheetView topLeftCell="A62" workbookViewId="0">
      <selection activeCell="A2" sqref="A2:A108"/>
    </sheetView>
  </sheetViews>
  <sheetFormatPr baseColWidth="10" defaultRowHeight="12.75"/>
  <cols>
    <col min="2" max="2" width="70.28515625" bestFit="1" customWidth="1"/>
  </cols>
  <sheetData>
    <row r="1" spans="1:5">
      <c r="A1" t="s">
        <v>6</v>
      </c>
      <c r="B1" t="s">
        <v>155</v>
      </c>
      <c r="C1" t="s">
        <v>3</v>
      </c>
      <c r="D1" t="s">
        <v>4</v>
      </c>
      <c r="E1" t="s">
        <v>5</v>
      </c>
    </row>
    <row r="2" spans="1:5">
      <c r="A2" s="72">
        <v>1100799</v>
      </c>
      <c r="B2" t="s">
        <v>67</v>
      </c>
      <c r="C2">
        <v>3521</v>
      </c>
      <c r="D2">
        <v>9000</v>
      </c>
      <c r="E2">
        <v>2831</v>
      </c>
    </row>
    <row r="3" spans="1:5">
      <c r="A3" s="72">
        <v>1100799</v>
      </c>
      <c r="B3" t="s">
        <v>67</v>
      </c>
      <c r="C3">
        <v>3921</v>
      </c>
      <c r="D3">
        <v>9000</v>
      </c>
      <c r="E3">
        <v>2831</v>
      </c>
    </row>
    <row r="4" spans="1:5">
      <c r="A4" s="72">
        <v>1105199</v>
      </c>
      <c r="B4" t="s">
        <v>68</v>
      </c>
      <c r="C4">
        <v>3529</v>
      </c>
      <c r="D4">
        <v>1099</v>
      </c>
      <c r="E4">
        <v>1200</v>
      </c>
    </row>
    <row r="5" spans="1:5">
      <c r="A5" s="72">
        <v>1200943</v>
      </c>
      <c r="B5" t="s">
        <v>69</v>
      </c>
      <c r="C5">
        <v>3230</v>
      </c>
      <c r="D5">
        <v>1425</v>
      </c>
      <c r="E5">
        <v>1229</v>
      </c>
    </row>
    <row r="6" spans="1:5">
      <c r="A6" s="72">
        <v>1200999</v>
      </c>
      <c r="B6" t="s">
        <v>70</v>
      </c>
      <c r="C6">
        <v>3230</v>
      </c>
      <c r="D6">
        <v>1425</v>
      </c>
      <c r="E6">
        <v>1229</v>
      </c>
    </row>
    <row r="7" spans="1:5">
      <c r="A7" s="72">
        <v>1202199</v>
      </c>
      <c r="B7" t="s">
        <v>71</v>
      </c>
      <c r="C7">
        <v>3230</v>
      </c>
      <c r="D7">
        <v>1425</v>
      </c>
      <c r="E7">
        <v>1229</v>
      </c>
    </row>
    <row r="8" spans="1:5">
      <c r="A8" s="72">
        <v>1204699</v>
      </c>
      <c r="B8" t="s">
        <v>72</v>
      </c>
      <c r="C8">
        <v>3230</v>
      </c>
      <c r="D8">
        <v>1425</v>
      </c>
      <c r="E8">
        <v>1229</v>
      </c>
    </row>
    <row r="9" spans="1:5">
      <c r="A9" s="72">
        <v>1204799</v>
      </c>
      <c r="B9" t="s">
        <v>73</v>
      </c>
      <c r="C9">
        <v>3230</v>
      </c>
      <c r="D9">
        <v>1425</v>
      </c>
      <c r="E9">
        <v>1000</v>
      </c>
    </row>
    <row r="10" spans="1:5">
      <c r="A10" s="72">
        <v>1204899</v>
      </c>
      <c r="B10" t="s">
        <v>74</v>
      </c>
      <c r="C10">
        <v>3230</v>
      </c>
      <c r="D10">
        <v>1425</v>
      </c>
      <c r="E10">
        <v>1000</v>
      </c>
    </row>
    <row r="11" spans="1:5">
      <c r="A11" s="72">
        <v>2003599</v>
      </c>
      <c r="B11" t="s">
        <v>75</v>
      </c>
      <c r="C11">
        <v>3230</v>
      </c>
      <c r="D11">
        <v>1120</v>
      </c>
      <c r="E11">
        <v>2530</v>
      </c>
    </row>
    <row r="12" spans="1:5">
      <c r="A12" s="72">
        <v>2003599</v>
      </c>
      <c r="B12" t="s">
        <v>75</v>
      </c>
      <c r="C12">
        <v>3810</v>
      </c>
      <c r="D12">
        <v>1120</v>
      </c>
      <c r="E12">
        <v>2530</v>
      </c>
    </row>
    <row r="13" spans="1:5">
      <c r="A13" s="72">
        <v>4007104</v>
      </c>
      <c r="B13" t="s">
        <v>58</v>
      </c>
      <c r="C13">
        <v>3230</v>
      </c>
      <c r="D13">
        <v>1099</v>
      </c>
      <c r="E13">
        <v>1300</v>
      </c>
    </row>
    <row r="14" spans="1:5">
      <c r="A14" s="72">
        <v>4007151</v>
      </c>
      <c r="B14" t="s">
        <v>76</v>
      </c>
      <c r="C14">
        <v>3671</v>
      </c>
      <c r="D14">
        <v>1099</v>
      </c>
      <c r="E14">
        <v>1300</v>
      </c>
    </row>
    <row r="15" spans="1:5">
      <c r="A15" s="72">
        <v>4007299</v>
      </c>
      <c r="B15" t="s">
        <v>77</v>
      </c>
      <c r="C15">
        <v>3230</v>
      </c>
      <c r="D15">
        <v>1099</v>
      </c>
      <c r="E15">
        <v>3151</v>
      </c>
    </row>
    <row r="16" spans="1:5">
      <c r="A16" s="72">
        <v>4240099</v>
      </c>
      <c r="B16" t="s">
        <v>78</v>
      </c>
      <c r="C16">
        <v>3230</v>
      </c>
      <c r="D16">
        <v>1100</v>
      </c>
      <c r="E16">
        <v>2222</v>
      </c>
    </row>
    <row r="17" spans="1:5">
      <c r="A17" s="72">
        <v>4240199</v>
      </c>
      <c r="B17" t="s">
        <v>66</v>
      </c>
      <c r="C17">
        <v>3230</v>
      </c>
      <c r="D17">
        <v>1100</v>
      </c>
      <c r="E17">
        <v>2222</v>
      </c>
    </row>
    <row r="18" spans="1:5">
      <c r="A18" s="72">
        <v>4540401</v>
      </c>
      <c r="B18" t="s">
        <v>79</v>
      </c>
      <c r="C18">
        <v>3480</v>
      </c>
      <c r="D18">
        <v>5040</v>
      </c>
      <c r="E18">
        <v>3858</v>
      </c>
    </row>
    <row r="19" spans="1:5">
      <c r="A19" s="72">
        <v>4540799</v>
      </c>
      <c r="B19" t="s">
        <v>80</v>
      </c>
      <c r="C19">
        <v>3480</v>
      </c>
      <c r="D19">
        <v>5040</v>
      </c>
      <c r="E19">
        <v>3858</v>
      </c>
    </row>
    <row r="20" spans="1:5">
      <c r="A20" s="72">
        <v>4570799</v>
      </c>
      <c r="B20" t="s">
        <v>81</v>
      </c>
      <c r="C20">
        <v>3230</v>
      </c>
      <c r="D20">
        <v>5020</v>
      </c>
      <c r="E20">
        <v>3700</v>
      </c>
    </row>
    <row r="21" spans="1:5">
      <c r="A21" s="72">
        <v>4630101</v>
      </c>
      <c r="B21" t="s">
        <v>82</v>
      </c>
      <c r="C21">
        <v>3230</v>
      </c>
      <c r="D21">
        <v>5040</v>
      </c>
      <c r="E21">
        <v>3857</v>
      </c>
    </row>
    <row r="22" spans="1:5">
      <c r="A22" s="72">
        <v>6001199</v>
      </c>
      <c r="B22" t="s">
        <v>59</v>
      </c>
      <c r="C22">
        <v>3670</v>
      </c>
      <c r="D22">
        <v>1099</v>
      </c>
      <c r="E22">
        <v>3020</v>
      </c>
    </row>
    <row r="23" spans="1:5">
      <c r="A23" s="72">
        <v>6001499</v>
      </c>
      <c r="B23" t="s">
        <v>83</v>
      </c>
      <c r="C23">
        <v>3670</v>
      </c>
      <c r="D23">
        <v>1099</v>
      </c>
      <c r="E23">
        <v>3391</v>
      </c>
    </row>
    <row r="24" spans="1:5">
      <c r="A24" s="72">
        <v>6010199</v>
      </c>
      <c r="B24" t="s">
        <v>84</v>
      </c>
      <c r="C24">
        <v>3210</v>
      </c>
      <c r="D24">
        <v>4208</v>
      </c>
      <c r="E24">
        <v>3602</v>
      </c>
    </row>
    <row r="25" spans="1:5">
      <c r="A25" s="72">
        <v>6033201</v>
      </c>
      <c r="B25" t="s">
        <v>85</v>
      </c>
      <c r="C25">
        <v>3230</v>
      </c>
      <c r="D25">
        <v>4150</v>
      </c>
      <c r="E25">
        <v>3000</v>
      </c>
    </row>
    <row r="26" spans="1:5">
      <c r="A26" s="72">
        <v>6202201</v>
      </c>
      <c r="B26" t="s">
        <v>86</v>
      </c>
      <c r="C26">
        <v>3230</v>
      </c>
      <c r="D26">
        <v>4208</v>
      </c>
      <c r="E26">
        <v>3602</v>
      </c>
    </row>
    <row r="27" spans="1:5">
      <c r="A27" s="72">
        <v>6302099</v>
      </c>
      <c r="B27" t="s">
        <v>87</v>
      </c>
      <c r="C27">
        <v>3230</v>
      </c>
      <c r="D27">
        <v>4200</v>
      </c>
      <c r="E27">
        <v>3342</v>
      </c>
    </row>
    <row r="28" spans="1:5">
      <c r="A28" s="72">
        <v>6302130</v>
      </c>
      <c r="B28" t="s">
        <v>61</v>
      </c>
      <c r="C28">
        <v>3230</v>
      </c>
      <c r="D28">
        <v>4303</v>
      </c>
      <c r="E28">
        <v>3601</v>
      </c>
    </row>
    <row r="29" spans="1:5">
      <c r="A29" s="72">
        <v>6302199</v>
      </c>
      <c r="B29" t="s">
        <v>88</v>
      </c>
      <c r="C29">
        <v>3230</v>
      </c>
      <c r="D29">
        <v>4200</v>
      </c>
      <c r="E29">
        <v>3342</v>
      </c>
    </row>
    <row r="30" spans="1:5">
      <c r="A30" s="72">
        <v>6304299</v>
      </c>
      <c r="B30" t="s">
        <v>89</v>
      </c>
      <c r="C30">
        <v>3230</v>
      </c>
      <c r="D30">
        <v>4200</v>
      </c>
      <c r="E30">
        <v>3332</v>
      </c>
    </row>
    <row r="31" spans="1:5">
      <c r="A31" s="72">
        <v>6304699</v>
      </c>
      <c r="B31" t="s">
        <v>90</v>
      </c>
      <c r="C31">
        <v>3230</v>
      </c>
      <c r="D31">
        <v>1099</v>
      </c>
      <c r="E31">
        <v>3151</v>
      </c>
    </row>
    <row r="32" spans="1:5">
      <c r="A32" s="72">
        <v>6305003</v>
      </c>
      <c r="B32" t="s">
        <v>91</v>
      </c>
      <c r="C32">
        <v>3230</v>
      </c>
      <c r="D32">
        <v>4150</v>
      </c>
      <c r="E32">
        <v>3009</v>
      </c>
    </row>
    <row r="33" spans="1:5">
      <c r="A33" s="72">
        <v>6305008</v>
      </c>
      <c r="B33" t="s">
        <v>60</v>
      </c>
      <c r="C33">
        <v>3230</v>
      </c>
      <c r="D33">
        <v>4160</v>
      </c>
      <c r="E33">
        <v>3003</v>
      </c>
    </row>
    <row r="34" spans="1:5">
      <c r="A34" s="72">
        <v>6502799</v>
      </c>
      <c r="B34" t="s">
        <v>92</v>
      </c>
      <c r="C34">
        <v>3230</v>
      </c>
      <c r="D34">
        <v>4205</v>
      </c>
      <c r="E34">
        <v>3151</v>
      </c>
    </row>
    <row r="35" spans="1:5">
      <c r="A35" s="72">
        <v>6503399</v>
      </c>
      <c r="B35" t="s">
        <v>93</v>
      </c>
      <c r="C35">
        <v>3230</v>
      </c>
      <c r="D35">
        <v>4305</v>
      </c>
      <c r="E35">
        <v>3340</v>
      </c>
    </row>
    <row r="36" spans="1:5">
      <c r="A36" s="72">
        <v>6503799</v>
      </c>
      <c r="B36" t="s">
        <v>94</v>
      </c>
      <c r="C36">
        <v>3230</v>
      </c>
      <c r="D36">
        <v>4305</v>
      </c>
      <c r="E36">
        <v>3340</v>
      </c>
    </row>
    <row r="37" spans="1:5">
      <c r="A37" s="72">
        <v>6503899</v>
      </c>
      <c r="B37" t="s">
        <v>95</v>
      </c>
      <c r="C37">
        <v>3230</v>
      </c>
      <c r="D37">
        <v>4305</v>
      </c>
      <c r="E37">
        <v>3340</v>
      </c>
    </row>
    <row r="38" spans="1:5">
      <c r="A38" s="72">
        <v>6503999</v>
      </c>
      <c r="B38" t="s">
        <v>62</v>
      </c>
      <c r="C38">
        <v>3230</v>
      </c>
      <c r="D38">
        <v>4305</v>
      </c>
      <c r="E38">
        <v>3332</v>
      </c>
    </row>
    <row r="39" spans="1:5">
      <c r="A39" s="72">
        <v>6505117</v>
      </c>
      <c r="B39" t="s">
        <v>96</v>
      </c>
      <c r="C39">
        <v>3230</v>
      </c>
      <c r="D39">
        <v>4200</v>
      </c>
      <c r="E39">
        <v>3151</v>
      </c>
    </row>
    <row r="40" spans="1:5">
      <c r="A40" s="72">
        <v>6505499</v>
      </c>
      <c r="B40" t="s">
        <v>97</v>
      </c>
      <c r="C40">
        <v>3230</v>
      </c>
      <c r="D40">
        <v>4305</v>
      </c>
      <c r="E40">
        <v>3340</v>
      </c>
    </row>
    <row r="41" spans="1:5">
      <c r="A41" s="72">
        <v>6505599</v>
      </c>
      <c r="B41" t="s">
        <v>98</v>
      </c>
      <c r="C41">
        <v>3230</v>
      </c>
      <c r="D41">
        <v>4200</v>
      </c>
      <c r="E41">
        <v>3151</v>
      </c>
    </row>
    <row r="42" spans="1:5">
      <c r="A42" s="72">
        <v>6506199</v>
      </c>
      <c r="B42" t="s">
        <v>99</v>
      </c>
      <c r="C42">
        <v>3230</v>
      </c>
      <c r="D42">
        <v>4305</v>
      </c>
      <c r="E42">
        <v>3340</v>
      </c>
    </row>
    <row r="43" spans="1:5">
      <c r="A43" s="72">
        <v>6506599</v>
      </c>
      <c r="B43" t="s">
        <v>100</v>
      </c>
      <c r="C43">
        <v>3230</v>
      </c>
      <c r="D43">
        <v>1099</v>
      </c>
      <c r="E43">
        <v>3151</v>
      </c>
    </row>
    <row r="44" spans="1:5">
      <c r="A44" s="72">
        <v>6506999</v>
      </c>
      <c r="B44" t="s">
        <v>101</v>
      </c>
      <c r="C44">
        <v>3230</v>
      </c>
      <c r="D44">
        <v>4305</v>
      </c>
      <c r="E44">
        <v>3340</v>
      </c>
    </row>
    <row r="45" spans="1:5">
      <c r="A45" s="72">
        <v>6508099</v>
      </c>
      <c r="B45" t="s">
        <v>102</v>
      </c>
      <c r="C45">
        <v>3230</v>
      </c>
      <c r="D45">
        <v>4305</v>
      </c>
      <c r="E45">
        <v>3340</v>
      </c>
    </row>
    <row r="46" spans="1:5">
      <c r="A46" s="72">
        <v>6508399</v>
      </c>
      <c r="B46" t="s">
        <v>103</v>
      </c>
      <c r="C46">
        <v>3230</v>
      </c>
      <c r="D46">
        <v>4305</v>
      </c>
      <c r="E46">
        <v>3340</v>
      </c>
    </row>
    <row r="47" spans="1:5">
      <c r="A47" s="72">
        <v>6508499</v>
      </c>
      <c r="B47" t="s">
        <v>104</v>
      </c>
      <c r="C47">
        <v>3230</v>
      </c>
      <c r="D47">
        <v>4302</v>
      </c>
      <c r="E47">
        <v>3804</v>
      </c>
    </row>
    <row r="48" spans="1:5">
      <c r="A48" s="72">
        <v>6508599</v>
      </c>
      <c r="B48" t="s">
        <v>105</v>
      </c>
      <c r="C48">
        <v>3230</v>
      </c>
      <c r="D48">
        <v>4305</v>
      </c>
      <c r="E48">
        <v>3340</v>
      </c>
    </row>
    <row r="49" spans="1:5">
      <c r="A49" s="72">
        <v>6510801</v>
      </c>
      <c r="B49" t="s">
        <v>106</v>
      </c>
      <c r="C49">
        <v>3230</v>
      </c>
      <c r="D49">
        <v>4303</v>
      </c>
      <c r="E49">
        <v>3350</v>
      </c>
    </row>
    <row r="50" spans="1:5">
      <c r="A50" s="72">
        <v>6603399</v>
      </c>
      <c r="B50" t="s">
        <v>107</v>
      </c>
      <c r="C50">
        <v>3230</v>
      </c>
      <c r="D50">
        <v>1099</v>
      </c>
      <c r="E50">
        <v>3151</v>
      </c>
    </row>
    <row r="51" spans="1:5">
      <c r="A51" s="72">
        <v>6603399</v>
      </c>
      <c r="B51" t="s">
        <v>107</v>
      </c>
      <c r="C51">
        <v>3230</v>
      </c>
      <c r="D51">
        <v>5040</v>
      </c>
      <c r="E51">
        <v>3857</v>
      </c>
    </row>
    <row r="52" spans="1:5">
      <c r="A52" s="72">
        <v>6804099</v>
      </c>
      <c r="B52" t="s">
        <v>108</v>
      </c>
      <c r="C52">
        <v>3230</v>
      </c>
      <c r="D52">
        <v>4305</v>
      </c>
      <c r="E52">
        <v>3332</v>
      </c>
    </row>
    <row r="53" spans="1:5">
      <c r="A53" s="72">
        <v>6805175</v>
      </c>
      <c r="B53" t="s">
        <v>109</v>
      </c>
      <c r="C53">
        <v>3230</v>
      </c>
      <c r="D53">
        <v>4302</v>
      </c>
      <c r="E53">
        <v>3812</v>
      </c>
    </row>
    <row r="54" spans="1:5">
      <c r="A54" s="72">
        <v>6805199</v>
      </c>
      <c r="B54" t="s">
        <v>110</v>
      </c>
      <c r="C54">
        <v>3230</v>
      </c>
      <c r="D54">
        <v>4302</v>
      </c>
      <c r="E54">
        <v>3812</v>
      </c>
    </row>
    <row r="55" spans="1:5">
      <c r="A55" s="72">
        <v>6805599</v>
      </c>
      <c r="B55" t="s">
        <v>111</v>
      </c>
      <c r="C55">
        <v>3230</v>
      </c>
      <c r="D55">
        <v>4302</v>
      </c>
      <c r="E55">
        <v>3812</v>
      </c>
    </row>
    <row r="56" spans="1:5">
      <c r="A56" s="72">
        <v>6806299</v>
      </c>
      <c r="B56" t="s">
        <v>112</v>
      </c>
      <c r="C56">
        <v>3230</v>
      </c>
      <c r="D56">
        <v>4302</v>
      </c>
      <c r="E56">
        <v>3812</v>
      </c>
    </row>
    <row r="57" spans="1:5">
      <c r="A57" s="72">
        <v>6806499</v>
      </c>
      <c r="B57" t="s">
        <v>113</v>
      </c>
      <c r="C57">
        <v>3230</v>
      </c>
      <c r="D57">
        <v>4302</v>
      </c>
      <c r="E57">
        <v>3812</v>
      </c>
    </row>
    <row r="58" spans="1:5">
      <c r="A58" s="72">
        <v>6806599</v>
      </c>
      <c r="B58" t="s">
        <v>114</v>
      </c>
      <c r="C58">
        <v>3230</v>
      </c>
      <c r="D58">
        <v>4302</v>
      </c>
      <c r="E58">
        <v>3812</v>
      </c>
    </row>
    <row r="59" spans="1:5">
      <c r="A59" s="72">
        <v>6820199</v>
      </c>
      <c r="B59" t="s">
        <v>115</v>
      </c>
      <c r="C59">
        <v>3230</v>
      </c>
      <c r="D59">
        <v>4303</v>
      </c>
      <c r="E59">
        <v>3350</v>
      </c>
    </row>
    <row r="60" spans="1:5">
      <c r="A60" s="72">
        <v>6830199</v>
      </c>
      <c r="B60" t="s">
        <v>116</v>
      </c>
      <c r="C60">
        <v>3230</v>
      </c>
      <c r="D60">
        <v>4303</v>
      </c>
      <c r="E60">
        <v>3601</v>
      </c>
    </row>
    <row r="61" spans="1:5">
      <c r="A61" s="72">
        <v>6831299</v>
      </c>
      <c r="B61" t="s">
        <v>117</v>
      </c>
      <c r="C61">
        <v>3230</v>
      </c>
      <c r="D61">
        <v>4303</v>
      </c>
      <c r="E61">
        <v>3601</v>
      </c>
    </row>
    <row r="62" spans="1:5">
      <c r="A62" s="72">
        <v>6831399</v>
      </c>
      <c r="B62" t="s">
        <v>118</v>
      </c>
      <c r="C62">
        <v>3230</v>
      </c>
      <c r="D62">
        <v>4303</v>
      </c>
      <c r="E62">
        <v>3601</v>
      </c>
    </row>
    <row r="63" spans="1:5">
      <c r="A63" s="72">
        <v>6831599</v>
      </c>
      <c r="B63" t="s">
        <v>119</v>
      </c>
      <c r="C63">
        <v>3230</v>
      </c>
      <c r="D63">
        <v>4304</v>
      </c>
      <c r="E63">
        <v>3601</v>
      </c>
    </row>
    <row r="64" spans="1:5">
      <c r="A64" s="72">
        <v>6841299</v>
      </c>
      <c r="B64" t="s">
        <v>120</v>
      </c>
      <c r="C64">
        <v>3230</v>
      </c>
      <c r="D64">
        <v>4303</v>
      </c>
      <c r="E64">
        <v>3351</v>
      </c>
    </row>
    <row r="65" spans="1:5">
      <c r="A65" s="72">
        <v>6860102</v>
      </c>
      <c r="B65" t="s">
        <v>121</v>
      </c>
      <c r="C65">
        <v>3230</v>
      </c>
      <c r="D65">
        <v>4304</v>
      </c>
      <c r="E65">
        <v>3930</v>
      </c>
    </row>
    <row r="66" spans="1:5">
      <c r="A66" s="72">
        <v>6860199</v>
      </c>
      <c r="B66" t="s">
        <v>122</v>
      </c>
      <c r="C66">
        <v>3230</v>
      </c>
      <c r="D66">
        <v>4304</v>
      </c>
      <c r="E66">
        <v>3930</v>
      </c>
    </row>
    <row r="67" spans="1:5">
      <c r="A67" s="72">
        <v>6860599</v>
      </c>
      <c r="B67" t="s">
        <v>63</v>
      </c>
      <c r="C67">
        <v>3230</v>
      </c>
      <c r="D67">
        <v>4304</v>
      </c>
      <c r="E67">
        <v>3930</v>
      </c>
    </row>
    <row r="68" spans="1:5">
      <c r="A68" s="72">
        <v>6860899</v>
      </c>
      <c r="B68" t="s">
        <v>123</v>
      </c>
      <c r="C68">
        <v>3230</v>
      </c>
      <c r="D68">
        <v>4304</v>
      </c>
      <c r="E68">
        <v>3930</v>
      </c>
    </row>
    <row r="69" spans="1:5">
      <c r="A69" s="72">
        <v>6860999</v>
      </c>
      <c r="B69" t="s">
        <v>124</v>
      </c>
      <c r="C69">
        <v>3230</v>
      </c>
      <c r="D69">
        <v>4304</v>
      </c>
      <c r="E69">
        <v>3930</v>
      </c>
    </row>
    <row r="70" spans="1:5">
      <c r="A70" s="72">
        <v>6861399</v>
      </c>
      <c r="B70" t="s">
        <v>125</v>
      </c>
      <c r="C70">
        <v>3230</v>
      </c>
      <c r="D70">
        <v>4304</v>
      </c>
      <c r="E70">
        <v>3930</v>
      </c>
    </row>
    <row r="71" spans="1:5">
      <c r="A71" s="72">
        <v>6863499</v>
      </c>
      <c r="B71" t="s">
        <v>126</v>
      </c>
      <c r="C71">
        <v>3230</v>
      </c>
      <c r="D71">
        <v>4303</v>
      </c>
      <c r="E71">
        <v>3350</v>
      </c>
    </row>
    <row r="72" spans="1:5">
      <c r="A72" s="72">
        <v>6910157</v>
      </c>
      <c r="B72" t="s">
        <v>127</v>
      </c>
      <c r="C72">
        <v>3230</v>
      </c>
      <c r="D72">
        <v>4200</v>
      </c>
      <c r="E72">
        <v>3151</v>
      </c>
    </row>
    <row r="73" spans="1:5">
      <c r="A73" s="72">
        <v>7504199</v>
      </c>
      <c r="B73" t="s">
        <v>128</v>
      </c>
      <c r="C73">
        <v>3230</v>
      </c>
      <c r="D73">
        <v>4203</v>
      </c>
      <c r="E73">
        <v>3450</v>
      </c>
    </row>
    <row r="74" spans="1:5">
      <c r="A74" s="72">
        <v>7506099</v>
      </c>
      <c r="B74" t="s">
        <v>129</v>
      </c>
      <c r="C74">
        <v>3230</v>
      </c>
      <c r="D74">
        <v>4203</v>
      </c>
      <c r="E74">
        <v>3530</v>
      </c>
    </row>
    <row r="75" spans="1:5">
      <c r="A75" s="72">
        <v>7507099</v>
      </c>
      <c r="B75" t="s">
        <v>130</v>
      </c>
      <c r="C75">
        <v>3230</v>
      </c>
      <c r="D75">
        <v>4203</v>
      </c>
      <c r="E75">
        <v>3550</v>
      </c>
    </row>
    <row r="76" spans="1:5">
      <c r="A76" s="72">
        <v>7507199</v>
      </c>
      <c r="B76" t="s">
        <v>131</v>
      </c>
      <c r="C76">
        <v>3230</v>
      </c>
      <c r="D76">
        <v>4203</v>
      </c>
      <c r="E76">
        <v>3533</v>
      </c>
    </row>
    <row r="77" spans="1:5">
      <c r="A77" s="72">
        <v>7507699</v>
      </c>
      <c r="B77" t="s">
        <v>132</v>
      </c>
      <c r="C77">
        <v>3230</v>
      </c>
      <c r="D77">
        <v>4203</v>
      </c>
      <c r="E77">
        <v>3530</v>
      </c>
    </row>
    <row r="78" spans="1:5">
      <c r="A78" s="72">
        <v>7507799</v>
      </c>
      <c r="B78" t="s">
        <v>133</v>
      </c>
      <c r="C78">
        <v>3230</v>
      </c>
      <c r="D78">
        <v>4203</v>
      </c>
      <c r="E78">
        <v>3530</v>
      </c>
    </row>
    <row r="79" spans="1:5">
      <c r="A79" s="72">
        <v>7507899</v>
      </c>
      <c r="B79" t="s">
        <v>134</v>
      </c>
      <c r="C79">
        <v>3230</v>
      </c>
      <c r="D79">
        <v>4203</v>
      </c>
      <c r="E79">
        <v>3450</v>
      </c>
    </row>
    <row r="80" spans="1:5">
      <c r="A80" s="72">
        <v>7507999</v>
      </c>
      <c r="B80" t="s">
        <v>135</v>
      </c>
      <c r="C80">
        <v>3230</v>
      </c>
      <c r="D80">
        <v>4203</v>
      </c>
      <c r="E80">
        <v>3530</v>
      </c>
    </row>
    <row r="81" spans="1:5">
      <c r="A81" s="72">
        <v>7509102</v>
      </c>
      <c r="B81" t="s">
        <v>136</v>
      </c>
      <c r="C81">
        <v>3230</v>
      </c>
      <c r="D81">
        <v>4203</v>
      </c>
      <c r="E81">
        <v>3530</v>
      </c>
    </row>
    <row r="82" spans="1:5">
      <c r="A82" s="72">
        <v>7509199</v>
      </c>
      <c r="B82" t="s">
        <v>137</v>
      </c>
      <c r="C82">
        <v>3230</v>
      </c>
      <c r="D82">
        <v>4203</v>
      </c>
      <c r="E82">
        <v>3450</v>
      </c>
    </row>
    <row r="83" spans="1:5">
      <c r="A83" s="72">
        <v>7509299</v>
      </c>
      <c r="B83" t="s">
        <v>64</v>
      </c>
      <c r="C83">
        <v>3230</v>
      </c>
      <c r="D83">
        <v>1140</v>
      </c>
      <c r="E83">
        <v>3151</v>
      </c>
    </row>
    <row r="84" spans="1:5">
      <c r="A84" s="72">
        <v>7509502</v>
      </c>
      <c r="B84" t="s">
        <v>138</v>
      </c>
      <c r="C84">
        <v>3230</v>
      </c>
      <c r="D84">
        <v>4203</v>
      </c>
      <c r="E84">
        <v>3530</v>
      </c>
    </row>
    <row r="85" spans="1:5">
      <c r="A85" s="72">
        <v>7580099</v>
      </c>
      <c r="B85" t="s">
        <v>139</v>
      </c>
      <c r="C85">
        <v>3230</v>
      </c>
      <c r="D85">
        <v>4200</v>
      </c>
      <c r="E85">
        <v>3151</v>
      </c>
    </row>
    <row r="86" spans="1:5">
      <c r="A86" s="72">
        <v>7580099</v>
      </c>
      <c r="B86" t="s">
        <v>139</v>
      </c>
      <c r="C86">
        <v>3810</v>
      </c>
      <c r="D86">
        <v>4200</v>
      </c>
      <c r="E86">
        <v>3151</v>
      </c>
    </row>
    <row r="87" spans="1:5">
      <c r="A87" s="72">
        <v>7602127</v>
      </c>
      <c r="B87" t="s">
        <v>140</v>
      </c>
      <c r="C87">
        <v>3230</v>
      </c>
      <c r="D87">
        <v>4201</v>
      </c>
      <c r="E87">
        <v>3450</v>
      </c>
    </row>
    <row r="88" spans="1:5">
      <c r="A88" s="72">
        <v>7602129</v>
      </c>
      <c r="B88" t="s">
        <v>141</v>
      </c>
      <c r="C88">
        <v>3230</v>
      </c>
      <c r="D88">
        <v>4201</v>
      </c>
      <c r="E88">
        <v>3450</v>
      </c>
    </row>
    <row r="89" spans="1:5">
      <c r="A89" s="72">
        <v>7702126</v>
      </c>
      <c r="B89" t="s">
        <v>142</v>
      </c>
      <c r="C89">
        <v>3230</v>
      </c>
      <c r="D89">
        <v>4202</v>
      </c>
      <c r="E89">
        <v>3533</v>
      </c>
    </row>
    <row r="90" spans="1:5">
      <c r="A90" s="72">
        <v>7702127</v>
      </c>
      <c r="B90" t="s">
        <v>143</v>
      </c>
      <c r="C90">
        <v>3230</v>
      </c>
      <c r="D90">
        <v>4202</v>
      </c>
      <c r="E90">
        <v>3533</v>
      </c>
    </row>
    <row r="91" spans="1:5">
      <c r="A91" s="72">
        <v>7702199</v>
      </c>
      <c r="B91" t="s">
        <v>144</v>
      </c>
      <c r="C91">
        <v>3230</v>
      </c>
      <c r="D91">
        <v>4203</v>
      </c>
      <c r="E91">
        <v>3533</v>
      </c>
    </row>
    <row r="92" spans="1:5">
      <c r="A92" s="72">
        <v>7702299</v>
      </c>
      <c r="B92" t="s">
        <v>145</v>
      </c>
      <c r="C92">
        <v>3230</v>
      </c>
      <c r="D92">
        <v>4202</v>
      </c>
      <c r="E92">
        <v>3530</v>
      </c>
    </row>
    <row r="93" spans="1:5">
      <c r="A93" s="72">
        <v>7702399</v>
      </c>
      <c r="B93" t="s">
        <v>146</v>
      </c>
      <c r="C93">
        <v>3230</v>
      </c>
      <c r="D93">
        <v>4202</v>
      </c>
      <c r="E93">
        <v>3530</v>
      </c>
    </row>
    <row r="94" spans="1:5">
      <c r="A94" s="72">
        <v>7709199</v>
      </c>
      <c r="B94" t="s">
        <v>147</v>
      </c>
      <c r="C94">
        <v>3230</v>
      </c>
      <c r="D94">
        <v>4202</v>
      </c>
      <c r="E94">
        <v>3530</v>
      </c>
    </row>
    <row r="95" spans="1:5">
      <c r="A95" s="72">
        <v>7710299</v>
      </c>
      <c r="B95" t="s">
        <v>148</v>
      </c>
      <c r="C95">
        <v>3230</v>
      </c>
      <c r="D95">
        <v>4203</v>
      </c>
      <c r="E95">
        <v>3530</v>
      </c>
    </row>
    <row r="96" spans="1:5">
      <c r="A96" s="72">
        <v>7806299</v>
      </c>
      <c r="B96" t="s">
        <v>149</v>
      </c>
      <c r="C96">
        <v>3230</v>
      </c>
      <c r="D96">
        <v>4204</v>
      </c>
      <c r="E96">
        <v>3550</v>
      </c>
    </row>
    <row r="97" spans="1:5">
      <c r="A97" s="72">
        <v>7806599</v>
      </c>
      <c r="B97" t="s">
        <v>150</v>
      </c>
      <c r="C97">
        <v>3230</v>
      </c>
      <c r="D97">
        <v>4204</v>
      </c>
      <c r="E97">
        <v>3550</v>
      </c>
    </row>
    <row r="98" spans="1:5">
      <c r="A98" s="72">
        <v>7807799</v>
      </c>
      <c r="B98" t="s">
        <v>151</v>
      </c>
      <c r="C98">
        <v>3230</v>
      </c>
      <c r="D98">
        <v>4204</v>
      </c>
      <c r="E98">
        <v>3550</v>
      </c>
    </row>
    <row r="99" spans="1:5">
      <c r="A99" s="72">
        <v>8100301</v>
      </c>
      <c r="B99" t="s">
        <v>65</v>
      </c>
      <c r="C99">
        <v>3671</v>
      </c>
      <c r="D99">
        <v>1099</v>
      </c>
      <c r="E99">
        <v>3151</v>
      </c>
    </row>
    <row r="100" spans="1:5">
      <c r="A100" s="72">
        <v>8100401</v>
      </c>
      <c r="B100" t="s">
        <v>152</v>
      </c>
      <c r="C100">
        <v>3230</v>
      </c>
      <c r="D100">
        <v>4200</v>
      </c>
      <c r="E100">
        <v>3151</v>
      </c>
    </row>
    <row r="101" spans="1:5">
      <c r="A101" s="72">
        <v>9000099</v>
      </c>
      <c r="B101" t="s">
        <v>153</v>
      </c>
      <c r="C101">
        <v>3510</v>
      </c>
      <c r="D101">
        <v>9000</v>
      </c>
      <c r="E101">
        <v>8700</v>
      </c>
    </row>
    <row r="102" spans="1:5">
      <c r="A102" s="72">
        <v>9000099</v>
      </c>
      <c r="B102" t="s">
        <v>153</v>
      </c>
      <c r="C102">
        <v>3528</v>
      </c>
      <c r="D102">
        <v>1094</v>
      </c>
      <c r="E102">
        <v>8700</v>
      </c>
    </row>
    <row r="103" spans="1:5">
      <c r="A103" s="72">
        <v>9000099</v>
      </c>
      <c r="B103" t="s">
        <v>153</v>
      </c>
      <c r="C103">
        <v>3528</v>
      </c>
      <c r="D103">
        <v>9000</v>
      </c>
      <c r="E103">
        <v>8700</v>
      </c>
    </row>
    <row r="104" spans="1:5">
      <c r="A104" s="72">
        <v>9000099</v>
      </c>
      <c r="B104" t="s">
        <v>153</v>
      </c>
      <c r="C104">
        <v>3910</v>
      </c>
      <c r="D104">
        <v>9000</v>
      </c>
      <c r="E104">
        <v>8700</v>
      </c>
    </row>
    <row r="105" spans="1:5">
      <c r="A105" s="72">
        <v>9000099</v>
      </c>
      <c r="B105" t="s">
        <v>153</v>
      </c>
      <c r="C105">
        <v>3911</v>
      </c>
      <c r="D105">
        <v>9000</v>
      </c>
      <c r="E105">
        <v>8700</v>
      </c>
    </row>
    <row r="106" spans="1:5">
      <c r="A106" s="72">
        <v>9000099</v>
      </c>
      <c r="B106" t="s">
        <v>153</v>
      </c>
      <c r="C106">
        <v>3920</v>
      </c>
      <c r="D106">
        <v>9000</v>
      </c>
      <c r="E106">
        <v>8700</v>
      </c>
    </row>
    <row r="107" spans="1:5">
      <c r="A107" s="72">
        <v>9000199</v>
      </c>
      <c r="B107" t="s">
        <v>154</v>
      </c>
      <c r="C107">
        <v>3729</v>
      </c>
      <c r="D107">
        <v>9000</v>
      </c>
      <c r="E107">
        <v>8410</v>
      </c>
    </row>
    <row r="108" spans="1:5">
      <c r="A108" s="72">
        <v>9000199</v>
      </c>
      <c r="B108" t="s">
        <v>154</v>
      </c>
      <c r="C108">
        <v>3970</v>
      </c>
      <c r="D108">
        <v>9000</v>
      </c>
      <c r="E108">
        <v>8800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22364504C0774B91A8C83906C34E2B" ma:contentTypeVersion="4" ma:contentTypeDescription="Create a new document." ma:contentTypeScope="" ma:versionID="d0380fa199f6be7a7bff2b86c7dc4835">
  <xsd:schema xmlns:xsd="http://www.w3.org/2001/XMLSchema" xmlns:xs="http://www.w3.org/2001/XMLSchema" xmlns:p="http://schemas.microsoft.com/office/2006/metadata/properties" xmlns:ns2="6719592d-42f9-4331-a016-1868470944c5" xmlns:ns3="df25a99a-1c69-45a9-93ff-ed73211d2714" targetNamespace="http://schemas.microsoft.com/office/2006/metadata/properties" ma:root="true" ma:fieldsID="abcf16ef4c315343807f888d1623fbbc" ns2:_="" ns3:_="">
    <xsd:import namespace="6719592d-42f9-4331-a016-1868470944c5"/>
    <xsd:import namespace="df25a99a-1c69-45a9-93ff-ed73211d27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9592d-42f9-4331-a016-186847094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5a99a-1c69-45a9-93ff-ed73211d27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9F287E-78A2-40FF-A3C2-904813B0820B}">
  <ds:schemaRefs>
    <ds:schemaRef ds:uri="df25a99a-1c69-45a9-93ff-ed73211d2714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6719592d-42f9-4331-a016-1868470944c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1931A11-8F2D-421C-BF65-EDA050C15A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19592d-42f9-4331-a016-1868470944c5"/>
    <ds:schemaRef ds:uri="df25a99a-1c69-45a9-93ff-ed73211d27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B32FDC-B5C7-4739-9601-C2DE80FB7B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Skjema</vt:lpstr>
      <vt:lpstr>Mal</vt:lpstr>
      <vt:lpstr>Ark1</vt:lpstr>
      <vt:lpstr>Mal!budsjendr_1_0_2005_20050927</vt:lpstr>
      <vt:lpstr>Skjema!Utskriftsområde</vt:lpstr>
      <vt:lpstr>Skjema!Utskriftstitler</vt:lpstr>
    </vt:vector>
  </TitlesOfParts>
  <Company>Sandnes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annhil</dc:creator>
  <cp:lastModifiedBy>Stein Inge Bakke</cp:lastModifiedBy>
  <cp:lastPrinted>2016-09-09T08:01:42Z</cp:lastPrinted>
  <dcterms:created xsi:type="dcterms:W3CDTF">2005-09-27T07:32:28Z</dcterms:created>
  <dcterms:modified xsi:type="dcterms:W3CDTF">2019-09-13T06:33:08Z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0x0101001122364504C0774B91A8C83906C34E2B</vt:lpwstr>
  </property>
</Properties>
</file>