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sandneskommune.sharepoint.com/sites/Rapportering2019/Shared Documents/Rapportering 2022/1. perioderapport 2022/Investeringer/"/>
    </mc:Choice>
  </mc:AlternateContent>
  <xr:revisionPtr revIDLastSave="69" documentId="13_ncr:1_{FC9E98AA-52A5-4489-918B-4DE38CFE5509}" xr6:coauthVersionLast="47" xr6:coauthVersionMax="47" xr10:uidLastSave="{813604DE-5F19-4BB9-B5F2-A6F2056303E6}"/>
  <bookViews>
    <workbookView xWindow="-120" yWindow="-120" windowWidth="51840" windowHeight="21240" xr2:uid="{9294D793-178A-40B3-9241-1868D3AADDB2}"/>
  </bookViews>
  <sheets>
    <sheet name="Pågående prosjekter" sheetId="33" r:id="rId1"/>
  </sheets>
  <definedNames>
    <definedName name="_xlnm._FilterDatabase" localSheetId="0" hidden="1">'Pågående prosjekter'!$A$4:$N$366</definedName>
    <definedName name="_xlnm._FilterDatabase" hidden="1">#REF!</definedName>
    <definedName name="KVM" hidden="1">#REF!</definedName>
    <definedName name="_xlnm.Print_Area" localSheetId="0">'Pågående prosjekter'!$A$3:$N$35</definedName>
    <definedName name="_xlnm.Print_Titles" localSheetId="0">'Pågående prosjekter'!$4:$4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33" l="1"/>
  <c r="O365" i="33"/>
  <c r="O362" i="33"/>
  <c r="O357" i="33"/>
  <c r="O261" i="33"/>
  <c r="O258" i="33"/>
  <c r="O71" i="33"/>
  <c r="O34" i="33"/>
  <c r="O16" i="33" l="1"/>
  <c r="O7" i="33"/>
  <c r="O197" i="33"/>
  <c r="O228" i="33"/>
  <c r="O191" i="33"/>
  <c r="O186" i="33"/>
  <c r="O184" i="33"/>
  <c r="O180" i="33"/>
  <c r="O163" i="33"/>
  <c r="O158" i="33"/>
  <c r="O139" i="33"/>
  <c r="O128" i="33"/>
  <c r="O96" i="33"/>
  <c r="O81" i="33"/>
  <c r="O19" i="33"/>
  <c r="M3" i="33"/>
</calcChain>
</file>

<file path=xl/sharedStrings.xml><?xml version="1.0" encoding="utf-8"?>
<sst xmlns="http://schemas.openxmlformats.org/spreadsheetml/2006/main" count="1785" uniqueCount="703">
  <si>
    <t>Sikker</t>
  </si>
  <si>
    <t>Før plan</t>
  </si>
  <si>
    <t>Ganske sikker</t>
  </si>
  <si>
    <t>Som planlagt</t>
  </si>
  <si>
    <t>Usikker</t>
  </si>
  <si>
    <t>Etter plan</t>
  </si>
  <si>
    <t>Beløp i hele tusen</t>
  </si>
  <si>
    <t>Prosjektnr</t>
  </si>
  <si>
    <t>Prosjekt</t>
  </si>
  <si>
    <t>Ansvarlig enhet</t>
  </si>
  <si>
    <t>Prosent av årsbudsjett</t>
  </si>
  <si>
    <t>Framdrift</t>
  </si>
  <si>
    <t>Kostnadsestimat</t>
  </si>
  <si>
    <t>Budsjettjustering i sak om 1.perioderapport</t>
  </si>
  <si>
    <t>Status framdrift</t>
  </si>
  <si>
    <t>Eiendom</t>
  </si>
  <si>
    <t>Adgangskontroll medisinrom boas</t>
  </si>
  <si>
    <t>KVM</t>
  </si>
  <si>
    <t>IT</t>
  </si>
  <si>
    <t>Bergebakkene - skolen belysning og sti</t>
  </si>
  <si>
    <t>Kultur og næring</t>
  </si>
  <si>
    <t>Bredbånd og mobilnett (BMN)</t>
  </si>
  <si>
    <t>Breivikveien etablere fortau</t>
  </si>
  <si>
    <t>Brueland bhg planlegging ombygg og utvielse</t>
  </si>
  <si>
    <t>Buggeland skole</t>
  </si>
  <si>
    <t>Bymiljøpakke belysning Sykehusparken</t>
  </si>
  <si>
    <t>Bymiljøpakke gange Langgata</t>
  </si>
  <si>
    <t>Bypakke gange 2018</t>
  </si>
  <si>
    <t>Kommune felles</t>
  </si>
  <si>
    <t>Digital satsing - Trådløs infrastruktur</t>
  </si>
  <si>
    <t>Helse og velferd</t>
  </si>
  <si>
    <t>Dokumentsenteret</t>
  </si>
  <si>
    <t>Figgjo, bydelspark</t>
  </si>
  <si>
    <t>Folkehelse, sykkelveinett</t>
  </si>
  <si>
    <t>Forsand kyrkjegard regulering gravfelt budsjett</t>
  </si>
  <si>
    <t>Frøylandsvatnet, turvei med lys. Utredning og tiltak</t>
  </si>
  <si>
    <t>Innløsning av areal som omreguleres til grøntstruktur i Sandvedparken</t>
  </si>
  <si>
    <t>Kjøp av areal - parkering Sviland gravkapell</t>
  </si>
  <si>
    <t>Kjøp av fastlegepraksis, utstyr</t>
  </si>
  <si>
    <t>Kunstgressbaner, grunnerverv</t>
  </si>
  <si>
    <t>Monitorering av bruk av idrettshallene</t>
  </si>
  <si>
    <t>Nytt utstyr for elektronisk løsning for politiske dokumenter</t>
  </si>
  <si>
    <t>Off. toalett Bråstein turområde/badeplass</t>
  </si>
  <si>
    <t>Oppgradering av EpiServer</t>
  </si>
  <si>
    <t>Parkeringsautomater</t>
  </si>
  <si>
    <t>Ras Sandvedparken, akutt tiltak</t>
  </si>
  <si>
    <t>Regulere sykkeltrase Dyre Vaasvei</t>
  </si>
  <si>
    <t>Riska svømmehall transportheis</t>
  </si>
  <si>
    <t>Rundeskogen boas (26003)</t>
  </si>
  <si>
    <t>Syrinveien 2 A (25002)</t>
  </si>
  <si>
    <t>Tilpasse idrettshaller til kortbanehåndball</t>
  </si>
  <si>
    <t>Trafikksikring, samarbeidsprosjekt</t>
  </si>
  <si>
    <t>Universell utforming på eksisterende veinett og trafikkarealer, budsjett</t>
  </si>
  <si>
    <t>VA-anlegg Ruten</t>
  </si>
  <si>
    <t>Vurdering skoler Riska</t>
  </si>
  <si>
    <t>Adgangskontroll anlegg, utfasing eldre låsesystem, overg. til skallsikring</t>
  </si>
  <si>
    <t>Altona skole og ressurssenter nye lokaler</t>
  </si>
  <si>
    <t>Austrått svømmehall</t>
  </si>
  <si>
    <t>Austrått svømmehall badeleker</t>
  </si>
  <si>
    <t>Avløp Lurabekken/sone 9</t>
  </si>
  <si>
    <t>Barnehager branntekniske tiltak</t>
  </si>
  <si>
    <t>Barnehager rehabilitering</t>
  </si>
  <si>
    <t>Barnehager utendørsanlegg</t>
  </si>
  <si>
    <t>BFE samlokalisering inventar og ustyr</t>
  </si>
  <si>
    <t>Bogafjell ungdomsskole</t>
  </si>
  <si>
    <t>Boliger for vanskeligstilte, småhus</t>
  </si>
  <si>
    <t>Boliger for vanskeligstilte, tun</t>
  </si>
  <si>
    <t>Boligsosial handlingsplan, kjøp boliger</t>
  </si>
  <si>
    <t>Boligsosial handlingsplan, nye boliger</t>
  </si>
  <si>
    <t>Branntekniske tilak kulturbygg</t>
  </si>
  <si>
    <t>Branntekniske tiltak helsebygg</t>
  </si>
  <si>
    <t>Branntekniske tiltak skoler</t>
  </si>
  <si>
    <t>Brueland bhg brakker</t>
  </si>
  <si>
    <t>BYUTVIKLINGSPROSJEKTER</t>
  </si>
  <si>
    <t>Digital. og org. brann og FDV-dokumentasjon formålsbygg</t>
  </si>
  <si>
    <t>EFF-boliger Olsokveien</t>
  </si>
  <si>
    <t>EGENKAPINNSK SKP</t>
  </si>
  <si>
    <t>ENØK utfasing av oljekjel</t>
  </si>
  <si>
    <t>ENØK-tiltak tekniske installasjoner</t>
  </si>
  <si>
    <t>Et mer fleksibelt dokumenthåndteringssystem</t>
  </si>
  <si>
    <t>Etablere kulvert som erstatning for Kyrkjeveien bru</t>
  </si>
  <si>
    <t>Etablering VA ledninger Usken</t>
  </si>
  <si>
    <t>Figvedveien bru rehabilitering</t>
  </si>
  <si>
    <t>Flytting av Sandnes og Jæren rideklubb</t>
  </si>
  <si>
    <t>FORMIDLINGSLÅN</t>
  </si>
  <si>
    <t>FORNYING/UTSK. RENOVASJONSBEH.</t>
  </si>
  <si>
    <t>Forsand, hovedavløpsledning Dagevik - Myra</t>
  </si>
  <si>
    <t>Forskuttering SIAS, rekkefølgekrav</t>
  </si>
  <si>
    <t>Fortau Figgenveien</t>
  </si>
  <si>
    <t>GEN. TILTAK IHT HOVEDPLAN VANN</t>
  </si>
  <si>
    <t>Giskehallen nødvendige oppgraderinger</t>
  </si>
  <si>
    <t>Giskehallen, rehab svømmehallen</t>
  </si>
  <si>
    <t>Hjem,jobb,hjem - elbysykkel oppstart fase 2</t>
  </si>
  <si>
    <t>HJEMMEKOMPOSTERING</t>
  </si>
  <si>
    <t>Idrettsbygg rehabilitering</t>
  </si>
  <si>
    <t>Inn-Digi - Prosessoptimalisering og kontinuerlig forbedring</t>
  </si>
  <si>
    <t>Innemiljø øvrige kommunale bygg, oppgradering</t>
  </si>
  <si>
    <t>Inventar innleid bygg SLS/FBU/Flyktningenheten</t>
  </si>
  <si>
    <t>INVESTERINGER IKT</t>
  </si>
  <si>
    <t>ITV-anlegg kameraovervåking</t>
  </si>
  <si>
    <t>Kinokino 3 etg. Filmkraft</t>
  </si>
  <si>
    <t>Kinokino sal 1 oppgradering</t>
  </si>
  <si>
    <t>Kleivane skole og idrettshall</t>
  </si>
  <si>
    <t>Klimatilpassning</t>
  </si>
  <si>
    <t>Kommunal returpunkt</t>
  </si>
  <si>
    <t>Kommunale boliger rehabilitering, ca 24 per år</t>
  </si>
  <si>
    <t>Kulturbygg rehabilitering, rullerende bevilgning</t>
  </si>
  <si>
    <t>Kulturhuset - rehabilitering</t>
  </si>
  <si>
    <t>Kulturhuset foaje oppgradering</t>
  </si>
  <si>
    <t>Kulvert Stangelandsåna</t>
  </si>
  <si>
    <t>KUNSTERISK UTSMYKKING</t>
  </si>
  <si>
    <t>Ladepunkt El-biler for tjenestebiler</t>
  </si>
  <si>
    <t>Langgata 72 helsestasjon</t>
  </si>
  <si>
    <t>Langgata 76 - utskift. tak, utvendig rehab</t>
  </si>
  <si>
    <t>Lura - tomt og aktivitetshus</t>
  </si>
  <si>
    <t>Luragata 31</t>
  </si>
  <si>
    <t>Lutsiveien 181 botiltak, gapahauk</t>
  </si>
  <si>
    <t>Lyse fjernvarme tilkobling kommunale bygg</t>
  </si>
  <si>
    <t>Malmheim skole utvidelse B7-skole</t>
  </si>
  <si>
    <t>MASKINPARK, BILER</t>
  </si>
  <si>
    <t>MASSEMOTTAK VARATUN(FØR 68212)</t>
  </si>
  <si>
    <t>Merking p-plasser skoler og barnehager</t>
  </si>
  <si>
    <t>Miljøtiltak kommunale bygg</t>
  </si>
  <si>
    <t>NAV innleid bygg, inventar og utstyr</t>
  </si>
  <si>
    <t>Nedgravde søppelcontainere</t>
  </si>
  <si>
    <t>Nettverk- kommune felles</t>
  </si>
  <si>
    <t>Ny brannstasjon (10013,10014,10016)</t>
  </si>
  <si>
    <t>Nye sykehjemsplasser Rovik</t>
  </si>
  <si>
    <t>Nytt oppvekst administrativt system</t>
  </si>
  <si>
    <t>Offentlige arealer (alle formål)</t>
  </si>
  <si>
    <t>Ombygging boligrigg på Soma</t>
  </si>
  <si>
    <t>Ombygging første etasje Åse boas</t>
  </si>
  <si>
    <t>Ombygging Skeianegt. 14</t>
  </si>
  <si>
    <t>Ombygging/utvidelse Sviland skule</t>
  </si>
  <si>
    <t>Omlegging avløpsnett sentrum, Ålgårdskloakken</t>
  </si>
  <si>
    <t>Omlegging intern kommunikasjon for tekn. styresystemer</t>
  </si>
  <si>
    <t>Omsorgsbygg rehabilitering</t>
  </si>
  <si>
    <t>Opparbeidelse ekstern infrastruktur Skeiane/rådhuset, rekkefølgekrav</t>
  </si>
  <si>
    <t>Oppfølging avløpsstrategi spredt bebyggelse</t>
  </si>
  <si>
    <t>Oppfølgingstiltak KDP sentrum (GASS)</t>
  </si>
  <si>
    <t>Oppgrad. bygningsmasse gravplass</t>
  </si>
  <si>
    <t>Oppgrad. kommunalt nett utløst av eksterne utbyggere</t>
  </si>
  <si>
    <t>Oppgrad. trådløst nett boas</t>
  </si>
  <si>
    <t>Oppgradering brannvarslingsanlegg, merking, tiltaksplaner for byggene</t>
  </si>
  <si>
    <t>Oppgradering dusjanlegg for å hindre legionella</t>
  </si>
  <si>
    <t>Oppgradering og driftsoptimalisering tekniske installasjoner</t>
  </si>
  <si>
    <t>Overføring fra Sandnes tomteselskap KF, salg av rådhusmarka</t>
  </si>
  <si>
    <t>Programvare og programmering fagservere kommunens formålsbygg</t>
  </si>
  <si>
    <t>Prosjektstyringsverktøy</t>
  </si>
  <si>
    <t>Rabalder bhg oppgradering</t>
  </si>
  <si>
    <t>Radontiltak bygg med for høye Bq verdier</t>
  </si>
  <si>
    <t>Regulering</t>
  </si>
  <si>
    <t>Rehab boliger m fellesarealer, funksjonsnedsatte</t>
  </si>
  <si>
    <t>Rehabilitering skoler, budsjett</t>
  </si>
  <si>
    <t>RENTER/UTBYTTE OG LÅN</t>
  </si>
  <si>
    <t>Reservestrøm boas</t>
  </si>
  <si>
    <t>Risikovurdering av varmetekniske anlegg i kommunens formålsbygg</t>
  </si>
  <si>
    <t>Robotgressklippere</t>
  </si>
  <si>
    <t>Ruten - teknisk plan og offentlig byrom</t>
  </si>
  <si>
    <t>Salg kommunale eiendommer</t>
  </si>
  <si>
    <t>Sandnes kulturhus, utstyr</t>
  </si>
  <si>
    <t>Sandnes rådhus</t>
  </si>
  <si>
    <t>Sanering Skeianeområdet, Skogsbakken, Kiprå med flere</t>
  </si>
  <si>
    <t>Sentrum parkeringsanlegg A8</t>
  </si>
  <si>
    <t>SENTRUMSTILTAK GENERELT</t>
  </si>
  <si>
    <t>Skoler og bhg oppgrad/utskift av gjerder</t>
  </si>
  <si>
    <t>Skoler utendørsanlegg</t>
  </si>
  <si>
    <t>Skoler varslingsanlegg, budsjett</t>
  </si>
  <si>
    <t>Solskjerming skoler</t>
  </si>
  <si>
    <t>Soma rusvern, nytt hovedbygg (21014)</t>
  </si>
  <si>
    <t>Sykesignalanlegg boas</t>
  </si>
  <si>
    <t>Teknisk utstyr avløpsnett; pumping, slamsuging osv</t>
  </si>
  <si>
    <t>Tiltak av støyplan</t>
  </si>
  <si>
    <t>Tiltak for å oppfylle nye miljøkrav til kunstgressbaner</t>
  </si>
  <si>
    <t>Tiltak for å redusere fremmedvann på spillvannsnettet</t>
  </si>
  <si>
    <t>Tiltak for å redusere lekkasjer i vannledningsnettet</t>
  </si>
  <si>
    <t>Tiltak på grunn av økt vannføring i Frøylandsbekken</t>
  </si>
  <si>
    <t>Tiltak Riska brannstasjon</t>
  </si>
  <si>
    <t>TP2020 - Tiltakspakkeprosjekt 2020 Eiendom</t>
  </si>
  <si>
    <t>Trones boas, tilpasninger EHR</t>
  </si>
  <si>
    <t>Trones skole til B35-skole og utvidelse</t>
  </si>
  <si>
    <t>Universell utforming</t>
  </si>
  <si>
    <t>Utskiftning av digitale enheter i Sandnesskolen</t>
  </si>
  <si>
    <t>Utvidelse av Høyland kirkegård</t>
  </si>
  <si>
    <t>Utvidelse og oppgrad. Skeiene u.skole, U21-skole</t>
  </si>
  <si>
    <t>Utvidelse Sandved skole B28</t>
  </si>
  <si>
    <t>Varatun psykriatiske ny heis</t>
  </si>
  <si>
    <t>Vei- Sikring kommunale broer</t>
  </si>
  <si>
    <t>Vitenfabrikken nytt gulv - lekkasje</t>
  </si>
  <si>
    <t>Åsveien planlegging påbygg/ombygging</t>
  </si>
  <si>
    <t/>
  </si>
  <si>
    <t>Pågår</t>
  </si>
  <si>
    <t>Avslutningsarbeider pågår.</t>
  </si>
  <si>
    <t xml:space="preserve">Pågår iht. plan </t>
  </si>
  <si>
    <t xml:space="preserve">Pågår </t>
  </si>
  <si>
    <t>ORG-IT - Datasikkerhet investering</t>
  </si>
  <si>
    <t>Kinokino utstyr</t>
  </si>
  <si>
    <t>Gjøysamyra ferdigstillelse infrastruktur</t>
  </si>
  <si>
    <t>Opparbeidelse av Kleivane etappe 1</t>
  </si>
  <si>
    <t>Havneparken Sandnes, 1. etappe</t>
  </si>
  <si>
    <t>Adm.avtale Vagle næringspark</t>
  </si>
  <si>
    <t>Sørbøhagane HUP1</t>
  </si>
  <si>
    <t>Bogafjell G4</t>
  </si>
  <si>
    <t>Boligfelt Leite</t>
  </si>
  <si>
    <t>Eiendom - RL 23339 VW Golf 1,4</t>
  </si>
  <si>
    <t>Brannsikringstiltak kommunale boliger</t>
  </si>
  <si>
    <t>Langgata bhg masseutglidning</t>
  </si>
  <si>
    <t>Langgata bhg fjernvarmetilknytning</t>
  </si>
  <si>
    <t>Vurdering skoler Sentrum</t>
  </si>
  <si>
    <t>Sløydsal Ganddal skole</t>
  </si>
  <si>
    <t>Avventer fortsatt avklaring fra Statens Vegvesen vedrørende fortau.</t>
  </si>
  <si>
    <t xml:space="preserve">Planlegging pågår. </t>
  </si>
  <si>
    <t>Foreldreinitiativet III</t>
  </si>
  <si>
    <t>EFF-boliger Skeianegata</t>
  </si>
  <si>
    <t>Omsorgsboliger adferdsutfordringer</t>
  </si>
  <si>
    <t>Lekkasjen på Vitenfabrikken er ikke utbedret i påvente av ytterligere lekkasjer. En klarer nemlig ikke å identifisere årsaken til lekkasjen. Når årsaken blir identifisert vil en kunne estimere/utbedre denne.</t>
  </si>
  <si>
    <t>Rundkjøring Jærveien/Torger Carlsensgt - forprosjekt</t>
  </si>
  <si>
    <t>Hoveveien, budsjett</t>
  </si>
  <si>
    <t>Alsvik P-plass utvidelse</t>
  </si>
  <si>
    <t>Bussveien flytting og oppgrad av VA-ledninger</t>
  </si>
  <si>
    <t>Inntekter og refusjoner til gjennomføring av forpliktende tiltak</t>
  </si>
  <si>
    <t>Innbetalinger gamle avtaler</t>
  </si>
  <si>
    <t>Ny tiltaksplan for parkdraget langs Storåna, budsjett</t>
  </si>
  <si>
    <t>Skeilunden, prosjektering av flomsikring av tursti ved japansk hage</t>
  </si>
  <si>
    <t>Forsand kyrkjegard regulering gravfelt</t>
  </si>
  <si>
    <t>Forsand kyrkjegard arealerverv utvidelse</t>
  </si>
  <si>
    <t>Utvidelse og opparbeidelse av doble gravsteder, Soma gravlund</t>
  </si>
  <si>
    <t>Soma gravlund opparbeidelse gravsteder</t>
  </si>
  <si>
    <t>Utvidelse av Høyland kirkegård - Felt E</t>
  </si>
  <si>
    <t>Bevarings- og forvaltningsplan for gravplassene</t>
  </si>
  <si>
    <t>VEDLIKEHOLD AV GRAVLUNDER GEN. BUDSJETT</t>
  </si>
  <si>
    <t>LEKEPLASSER GENERELT BUDSJETT</t>
  </si>
  <si>
    <t>Oppgradering av kommunale lekeplasser</t>
  </si>
  <si>
    <t>Grunnerverv for sikring til friluftsformål i Sandnesmarka, budsjett</t>
  </si>
  <si>
    <t>Ras Sandvedparken, akutt tiltak, budsjett</t>
  </si>
  <si>
    <t>Folkehelse, oppgradering og sammenkobling av turvegnettet, budsjett</t>
  </si>
  <si>
    <t>Folkehelse, utvikling av turvegnettet</t>
  </si>
  <si>
    <t>Folkehelse - tilrettelegging for økt sykkelbruk, fremtidens byer - budsjett</t>
  </si>
  <si>
    <t>Sykkeltellere</t>
  </si>
  <si>
    <t>Pumptrack i Sandvedparken</t>
  </si>
  <si>
    <t>Tilrettelegging for økt sykkelbruk  - Merking</t>
  </si>
  <si>
    <t>FRILUFTSOMRÅDER GENERELT BUDSJETT</t>
  </si>
  <si>
    <t>Dalevågen dagsturhytte</t>
  </si>
  <si>
    <t>Alsvik - drenering og rehab uteområder</t>
  </si>
  <si>
    <t>Ny og utvidet parkeringsplass på Veraland</t>
  </si>
  <si>
    <t>Skilting etter ny nasjonal standard</t>
  </si>
  <si>
    <t>Alsvik - oppgradering/fiksing av div</t>
  </si>
  <si>
    <t>Ekstraordinær rehabilitering friluftsområder</t>
  </si>
  <si>
    <t>Rehabilitering og oppgradering - gapahuker og shelters i friluftsområder</t>
  </si>
  <si>
    <t>Opparb.Gamlaverket leke- og aktivitetsområde, budsjett</t>
  </si>
  <si>
    <t>Bystrand Luravika, planarbeid/prosjektering, budsjett</t>
  </si>
  <si>
    <t>Bystrand Luravika, fase 3</t>
  </si>
  <si>
    <t>PARKER OG GRØNTANLEGG BUDSJETT</t>
  </si>
  <si>
    <t>Indre Vågen gjerde vollyballbane</t>
  </si>
  <si>
    <t>Austrått svømmehall badeleker, budsjett</t>
  </si>
  <si>
    <t>PIV - Tiltakspakke 2020, budsjett</t>
  </si>
  <si>
    <t>Gand kirke p-plass</t>
  </si>
  <si>
    <t>Nodhagen gapahauk</t>
  </si>
  <si>
    <t>Skilt og møbler på gravplassene</t>
  </si>
  <si>
    <t>Gapahauker</t>
  </si>
  <si>
    <t>Hovedlekeplasser oppgradering</t>
  </si>
  <si>
    <t>Gravplasser beskjære og sikre trær</t>
  </si>
  <si>
    <t>Tilpasse idrettshaller til kortbanehåndball, budsjett</t>
  </si>
  <si>
    <t>IDRETTSPLASSER &amp; LØKKER, BUDSJETT</t>
  </si>
  <si>
    <t>Sandnes stadion lyshare</t>
  </si>
  <si>
    <t>Sandnes idrettspark - rehab flomlys</t>
  </si>
  <si>
    <t>Vegetasjonsrydding og beplantning idrettsanlegg</t>
  </si>
  <si>
    <t>Ekstraordinær rehabilitering utendørs idrettsanlegg</t>
  </si>
  <si>
    <t>Oppgradering vei, budsjett</t>
  </si>
  <si>
    <t>Statl. sikring av eiendommer Fjogstad, til landbruk- og friluftsformål, budsjett</t>
  </si>
  <si>
    <t>Fjogstad istandsetting statl. sikring</t>
  </si>
  <si>
    <t>Hanafjellet fjellsikring</t>
  </si>
  <si>
    <t>Utbyggingsfase av støyskjerm langs Skaraveien nord</t>
  </si>
  <si>
    <t>Veivisningsskilting og trafikkreg. av sykkelveier i Sandnes Øst og Sør, budsjett</t>
  </si>
  <si>
    <t>Sykkelstativ skoler</t>
  </si>
  <si>
    <t>Etablere kulvert som erstatning for Kyrkjeveien bru, budsjett</t>
  </si>
  <si>
    <t>BMP Belysning Prinsens vei</t>
  </si>
  <si>
    <t>BMP Forbindelse Torvvegen</t>
  </si>
  <si>
    <t>BMP Ny turvei Kvellurvn til Brugata</t>
  </si>
  <si>
    <t>BMP Belysning turvei Kvellurvn til amfiet</t>
  </si>
  <si>
    <t>BMP Belysning Kjærlighetsstien</t>
  </si>
  <si>
    <t>BMP Fortau Eddaveien</t>
  </si>
  <si>
    <t>BMP Intensivbelysning Haugen</t>
  </si>
  <si>
    <t>Heving kryss Eidsvollgata</t>
  </si>
  <si>
    <t>Intensivbelysning turstier</t>
  </si>
  <si>
    <t>Intensivbelysning Postveien nord del 2</t>
  </si>
  <si>
    <t>Intensivbelysning Øygard ungdomsskole</t>
  </si>
  <si>
    <t>BMP Belysning pumptrack Sandvedparken</t>
  </si>
  <si>
    <t>Effektbelysning parken ved Helsehuset/Trones skole</t>
  </si>
  <si>
    <t>Støyskjerming av uteområdet til Skaarlia bhg</t>
  </si>
  <si>
    <t>Vei- Sikring kommunale broer, budsjett</t>
  </si>
  <si>
    <t>Hommersåk brygge utbedring</t>
  </si>
  <si>
    <t>Usken kai erosjonssikring</t>
  </si>
  <si>
    <t>Trafikksikring, aksjon skolevei, kommunal finansieringsandel</t>
  </si>
  <si>
    <t>Lys turvei Steinskjellveien</t>
  </si>
  <si>
    <t>Hjertesone 2021</t>
  </si>
  <si>
    <t>Intensivbelysning Kyrkjevegen</t>
  </si>
  <si>
    <t>Trafikksikkerhet eksisterende veinett, strakstiltak budsjett</t>
  </si>
  <si>
    <t>Buggelandsbakken veiarm</t>
  </si>
  <si>
    <t>SPERRET Lyngholen omregulering</t>
  </si>
  <si>
    <t>Aksel Eggebøs vei regulering breddeutvidelse vei</t>
  </si>
  <si>
    <t>Intensivbelysning Gamle Ålgårdsvei</t>
  </si>
  <si>
    <t>Strakstiltak</t>
  </si>
  <si>
    <t>GATELYS BUDSJETT</t>
  </si>
  <si>
    <t>Gatelys Lineveien</t>
  </si>
  <si>
    <t>Utskifting av utrangerte gatelys, budsjett</t>
  </si>
  <si>
    <t>Tiltak demning Frøylandsvatnet</t>
  </si>
  <si>
    <t>Krattrydding</t>
  </si>
  <si>
    <t>Oletto asfaltcontainer</t>
  </si>
  <si>
    <t>Skatepark Bogafjell</t>
  </si>
  <si>
    <t>Søkt videreført fra 2021</t>
  </si>
  <si>
    <t>Totalt budsjett  for 2022</t>
  </si>
  <si>
    <t>Budsjett for året 2022 (før viderføring)</t>
  </si>
  <si>
    <t xml:space="preserve">IT </t>
  </si>
  <si>
    <t>Politisk</t>
  </si>
  <si>
    <t>Kommune felles - Oppgradering møterom</t>
  </si>
  <si>
    <t>Varatun parsellhager</t>
  </si>
  <si>
    <t>Ikke påbegynt</t>
  </si>
  <si>
    <t>Arbeid pågår.</t>
  </si>
  <si>
    <t>Byutvikling og teknisk</t>
  </si>
  <si>
    <t>Byutvikling og teknisk/Kommune felles</t>
  </si>
  <si>
    <t>Optimalisering av vannforsyning Hommersåk</t>
  </si>
  <si>
    <t xml:space="preserve"> </t>
  </si>
  <si>
    <t>VEDLEGG 3</t>
  </si>
  <si>
    <t>Prognose på årets utgifter 2022</t>
  </si>
  <si>
    <t>Videreføres til 2023</t>
  </si>
  <si>
    <t>Kommunal egenandel miljøtiltak</t>
  </si>
  <si>
    <t>Etablering biokullanlegg med tilhørende bygg</t>
  </si>
  <si>
    <t>Olav Vs plass oppgrad ledningsnett ifm bussveiutbygg</t>
  </si>
  <si>
    <t>Julie Eges gate oppgrad ledningsnett</t>
  </si>
  <si>
    <t>Hoveveien med tilgrensende nedslagsfelt VA-ledninger</t>
  </si>
  <si>
    <t>Kabling 132 kV Jærveien-Asheimveien</t>
  </si>
  <si>
    <t>SPERRET - Høle HØ05, nytt boligfelt delfelt 1</t>
  </si>
  <si>
    <t>Sørbø B01 og B03</t>
  </si>
  <si>
    <t>SPERRET - Kleivane B3 og B4</t>
  </si>
  <si>
    <t>SPERRET - Avtale om anleggsbidrag Hana B3.1</t>
  </si>
  <si>
    <t>Opparbeidelse av urnelund på Høyland gravlund</t>
  </si>
  <si>
    <t>Etablering av parkdrag langs Storåna i Sandvedparken</t>
  </si>
  <si>
    <t>Utskiftning av Bråstein bru</t>
  </si>
  <si>
    <t>Haakon 7. gate oppabeidelse</t>
  </si>
  <si>
    <t>Åsveien rehabilitering vei</t>
  </si>
  <si>
    <t>Ras Haukalivegen</t>
  </si>
  <si>
    <t>Utrede ishall</t>
  </si>
  <si>
    <t>Oppgraderinger av kommunale bygg</t>
  </si>
  <si>
    <t>Ballbinger utskifting av kunstgress på uteanlegg formålsbygg</t>
  </si>
  <si>
    <t>Bolig for personer med funksjonsnedsettelser, 2 botiltak</t>
  </si>
  <si>
    <t>Nye barnehageplasser i sentrum</t>
  </si>
  <si>
    <t>Kjøp av tomter barnehageforemål</t>
  </si>
  <si>
    <t>Trones, utredning avlastningsskole</t>
  </si>
  <si>
    <t>Høyland u.skole ny flerbrukshall</t>
  </si>
  <si>
    <t>Åseheimen borettslag oppgradering</t>
  </si>
  <si>
    <t>Nytt boas, Hana gamle skole</t>
  </si>
  <si>
    <t>Sandnes kulturhus lysrigg</t>
  </si>
  <si>
    <t>Forprosjekt Kinokino rehab og videreutv.</t>
  </si>
  <si>
    <t>Åse boas lenestoler</t>
  </si>
  <si>
    <t>Fritids- og kulturbygg oppgrad. publikumsnett</t>
  </si>
  <si>
    <t>Sørbø kirke</t>
  </si>
  <si>
    <t>Digitalisering arkiv hos BFE og PPT</t>
  </si>
  <si>
    <t>SPERRET - Soma gravlund utvidelse</t>
  </si>
  <si>
    <t>Oppmåling gravkart 2022</t>
  </si>
  <si>
    <t>Soma gravlund drensetiltak fase 3</t>
  </si>
  <si>
    <t>Sandnes idrettspark, igangsette regulering</t>
  </si>
  <si>
    <t>Revholen ullsti</t>
  </si>
  <si>
    <t>Alsvik fjerning fremmede bartrær</t>
  </si>
  <si>
    <t>Tiltak mot fremmede arter via Statsforvalteren</t>
  </si>
  <si>
    <t>Gramstad fjerning fremmede bartrær (tidl. 6830136).</t>
  </si>
  <si>
    <t>Turveier ekstraordinær rehabilitering</t>
  </si>
  <si>
    <t>SPERRET - Kjempespringfrø - friluftsmidler</t>
  </si>
  <si>
    <t>Planlegg./prosjektering Åpning Storåna inkl.Elveparken, budsjett</t>
  </si>
  <si>
    <t>Parkdrag nedre del Storåna (P7+P8) skisseprosjekt</t>
  </si>
  <si>
    <t>Opparb.Gamleverket leke- og aktivitetsområde</t>
  </si>
  <si>
    <t>Luravika badeområde etablere permanent løsning</t>
  </si>
  <si>
    <t>Insektsvennlig park og friområder tilrettelegging</t>
  </si>
  <si>
    <t>Trimanlegg opparbeiding av aktivitetsanlegg</t>
  </si>
  <si>
    <t>Discgolfbane opparbeiding av aktivitetsanlegg</t>
  </si>
  <si>
    <t>Riska speiderhytte</t>
  </si>
  <si>
    <t>Badeplasser</t>
  </si>
  <si>
    <t>Skifte av kunstgress, budsjett</t>
  </si>
  <si>
    <t>Grunnerverv idrettsanlegg, budsjett</t>
  </si>
  <si>
    <t>Oppgradering lysanlegg fotballbaner, budsjett</t>
  </si>
  <si>
    <t>Iglemyr utomhusplan</t>
  </si>
  <si>
    <t>Innovasjon digital betjening haller utvikling</t>
  </si>
  <si>
    <t>Oppgradering vei 2022</t>
  </si>
  <si>
    <t>Hugins, Munins og Odins gate grunnerv og opparb, budsjett</t>
  </si>
  <si>
    <t>Kallali kai stabiliserende tiltak</t>
  </si>
  <si>
    <t>Bratteli kai gjenoppbygging</t>
  </si>
  <si>
    <t>Bymiljøpakke sykkel Haakon VIIs gate</t>
  </si>
  <si>
    <t>Torkel Haabeths gate utbedr. kryss og p-plass</t>
  </si>
  <si>
    <t>Oppgradering gang- og sykkelvei</t>
  </si>
  <si>
    <t>Intensivbelysning Juvelveien</t>
  </si>
  <si>
    <t>Hjertesone 2022</t>
  </si>
  <si>
    <t>Intensivbelysning Jønningsheivn og Sleirevn</t>
  </si>
  <si>
    <t>Intensivbelysning Sørbøveien</t>
  </si>
  <si>
    <t>Intensivbelysning Roald Amundsens gate</t>
  </si>
  <si>
    <t>Volvo FH 500</t>
  </si>
  <si>
    <t>Moderne utstyr for bekjempelse av uønsket vegetasjon</t>
  </si>
  <si>
    <t>Husquarna P525D</t>
  </si>
  <si>
    <t>Idekonkurranse bibliotek</t>
  </si>
  <si>
    <t>Kultur og næring/ IT</t>
  </si>
  <si>
    <t>Anleggsbidragsavtaler</t>
  </si>
  <si>
    <t xml:space="preserve">Eldre iPader byttes ut når de ikke kan brukes, og mange er flere år gamle. </t>
  </si>
  <si>
    <t>Regnskap april 2022</t>
  </si>
  <si>
    <t>Prosjekt uten føring eller budsjett i 2022, men videreføring fra 2021</t>
  </si>
  <si>
    <t xml:space="preserve">Adm. Avtaler </t>
  </si>
  <si>
    <t>Prosjekt/IT</t>
  </si>
  <si>
    <t>Ferdigstilles i løpet av året</t>
  </si>
  <si>
    <t xml:space="preserve">Ferdigstilles i 2022 </t>
  </si>
  <si>
    <t xml:space="preserve">Påbegynnes høst 2022 </t>
  </si>
  <si>
    <t xml:space="preserve">Se kommentar til 6507303. Sperres </t>
  </si>
  <si>
    <t>Pågår. Ferdigstilles 2022</t>
  </si>
  <si>
    <t>Planlegging pågår i regi av speiderklubben</t>
  </si>
  <si>
    <t xml:space="preserve">Ferdig. Gjenstår noen føringer </t>
  </si>
  <si>
    <t xml:space="preserve">Pågår. Avventer opplegg til samarbeid med eksterne </t>
  </si>
  <si>
    <t>Pågår iht. plan</t>
  </si>
  <si>
    <t xml:space="preserve">Egen sak om prosjektet planlegges i 2022 </t>
  </si>
  <si>
    <t xml:space="preserve">Pågår. I sluttfasen </t>
  </si>
  <si>
    <t xml:space="preserve">Satt på vent </t>
  </si>
  <si>
    <t xml:space="preserve">Satt på vent. Vurderes omfordelt til andre sykkelprosjekt </t>
  </si>
  <si>
    <t xml:space="preserve">Prioriteres til andre sykkelprosjekt. Jamfør trafikksikkerhertsplanen </t>
  </si>
  <si>
    <t>Konsulentbistand til prosjektet er ute på anbud i øyeblikket. Fremdriftsplan legger opp til ferdigstilling i løpet av høsten. </t>
  </si>
  <si>
    <t>Blir ferdig i løpet av sommeren</t>
  </si>
  <si>
    <t xml:space="preserve">Pågår. Planlagt ferdigstilt i løpet av sommeren 2022 </t>
  </si>
  <si>
    <t xml:space="preserve">Tilskuddsmidler mottatt i 2021. Skal brukes til videreutvikling av parken. </t>
  </si>
  <si>
    <t xml:space="preserve">Forventes ferdigstilt i 2022 </t>
  </si>
  <si>
    <t>Dekkes av budsjettpost 6010199</t>
  </si>
  <si>
    <t xml:space="preserve">Forventes kjøpt i løpet av 2022 </t>
  </si>
  <si>
    <t xml:space="preserve">Samlepost til kjøp av utstyr </t>
  </si>
  <si>
    <t xml:space="preserve">Gjennomføres i 2022 </t>
  </si>
  <si>
    <t xml:space="preserve">Jamfør sak 34/22 i formannskapet, søkes det finansiert kr 3 millioner fra 
investeringsfondet «Ubundne investeringsfond – Salg Forsand e-verk». </t>
  </si>
  <si>
    <t xml:space="preserve">Prosjekt er ferdig. Har ved en feil blitt overfakturert, avventer kreditnota. Lysanlegg skal føres på gatelysprosjekt. Evt. mer-/mindreforbruk tas mot budsjettpost </t>
  </si>
  <si>
    <t xml:space="preserve">Inntekt fra bymiljøpakken etter ferdig prosjekt </t>
  </si>
  <si>
    <t>Anbudsprosess settes i gang snarest etter 1. perioderapport hvis prosjekt tilføres tilstrekkelige midler. Se eget tiltak som er meldt inn</t>
  </si>
  <si>
    <t xml:space="preserve">Budsjettpost </t>
  </si>
  <si>
    <t xml:space="preserve">Budsjettpost for tiltakspakke </t>
  </si>
  <si>
    <t>Nettopp igangsatt, jamfør sak i UMTS i mars</t>
  </si>
  <si>
    <t>Påbegynt i år. Planlegges ferdigstilt i 2022</t>
  </si>
  <si>
    <t xml:space="preserve">Ferdig. Dekkes av budsjettpost </t>
  </si>
  <si>
    <t>Budsjettpost. Pågår iht plan. Ferdigstilles i juni 2022</t>
  </si>
  <si>
    <t xml:space="preserve">Prosjekt er ferdig. Budsjettmidler tilbakeføres </t>
  </si>
  <si>
    <t xml:space="preserve">Budsjettpost. Prosjekt pågår. I sluttfasen </t>
  </si>
  <si>
    <t>Prosjektet er planlagt å starte opp andre halvdel av 2022.</t>
  </si>
  <si>
    <t>Lensmannsgata-prosjektet avsluttes i løpet av andre halvår.</t>
  </si>
  <si>
    <t>Tiltaket har vært nedprioritert under pandemien, starter opp med tiltak andre halvdel av 2022.</t>
  </si>
  <si>
    <t>Ferdigstilles og avsluttes i løpet av 2. halvår. Lang leveringstid fra Lyse har medført at siste lag asfalt ikke kunne legges før våren 2022.</t>
  </si>
  <si>
    <t xml:space="preserve">Siste del av Ruten opparbeides i 2022. </t>
  </si>
  <si>
    <t>Prioriterer ikke denne i år.</t>
  </si>
  <si>
    <t>De to første delstrekkene av bussveien gjennom Sandnes starter i løpet av 2022. Det er usikkert når og hvor store kostnader kommunen får.</t>
  </si>
  <si>
    <t>Prosjektet startet opp i midten av april og har framdrift som planlagt.</t>
  </si>
  <si>
    <t>Prosjektet er inne i siste delstrekk. Ferdigstilles i løpet av 2022.</t>
  </si>
  <si>
    <t>Usikkert når eksterne prosjekt starter opp og hvor mye det er behov for at kommunen investserer. Det er inngått utbyggingsavtaler for deler av summen.</t>
  </si>
  <si>
    <t xml:space="preserve">Prosjektet utgår. Midlene flyttes til 75101, Olav Vs plass, oppgradering av ledningsnett ifm med bussveien. </t>
  </si>
  <si>
    <t>Prosjektet er utvidet opp til Langgata og har forsinket oppstart grunnet lang saksbehandlingstid hos Bane Nor for kryssing under jernbanen. Ekstra kostnader hentes fra 75100, Julie Eges gt oppgradering av ledningnsett.</t>
  </si>
  <si>
    <t>Prosjektet etablering av vann- og avløpsledninger over Imsa ferdigstilles i løpet av første halvår 2022.</t>
  </si>
  <si>
    <t xml:space="preserve">Prosjektet utgår. </t>
  </si>
  <si>
    <t xml:space="preserve">Prosjektet Åsveien - Ulvanuten går som planlagt. </t>
  </si>
  <si>
    <t>Pilotprosjekt under utførelse, planlagt anskaffelse til høsten.</t>
  </si>
  <si>
    <t>Årlig prosjekt, går som planlagt.</t>
  </si>
  <si>
    <t>Anskaffelser</t>
  </si>
  <si>
    <t>IT/skole</t>
  </si>
  <si>
    <t>IT/helse</t>
  </si>
  <si>
    <t xml:space="preserve">Prosjektet er noe forsinket men er nå ute på tilbudsforespørsel. </t>
  </si>
  <si>
    <t>Prosjektet går som planlagt.</t>
  </si>
  <si>
    <t>Vi avventer privat initiativ i Selvikvågen, usikkert når oppstart blir.</t>
  </si>
  <si>
    <t>Prosjektet går som planlagt, prosjektering pågår.</t>
  </si>
  <si>
    <t xml:space="preserve">Vurderes innkjøpt i 2022. Følges opp utover året </t>
  </si>
  <si>
    <t>Planlegges ferdigstilt i 2022</t>
  </si>
  <si>
    <t xml:space="preserve">Budsjettpost. Kr 600 000 overføres til underprosjekt 6503833. Resterende fordeles etter prioritering i trafikksikkerhetsplan </t>
  </si>
  <si>
    <t>Inntektskrav til bymijøpakkken basert på utgifter til prosjektet</t>
  </si>
  <si>
    <t xml:space="preserve">Bymiljøpakkeprosjekt. Planlagt ferdigstillelse i år </t>
  </si>
  <si>
    <t>Bymiljøpakkeprosjekt. Ferdigstilles i løpet av året</t>
  </si>
  <si>
    <t xml:space="preserve">Bymiljøpakkeprosjekt. Planlegging og avklaringer med Statsforvalteren. </t>
  </si>
  <si>
    <t>Bymiljøpakkeprosjekt. Skal være ferdig i løpet av året. Er en del venting på belysning fra leverandører.</t>
  </si>
  <si>
    <t xml:space="preserve">Foreløpig tatt av markedet, etter første anbudsprosess. Planlegges ny anbudsprosess i høst. Se også sak 15/22 i UMTS som omtaler markedsituasjonen </t>
  </si>
  <si>
    <t xml:space="preserve">Planlegges innkjøpt i løpet av året </t>
  </si>
  <si>
    <t>Budsjettpost til prosjekt 6803802</t>
  </si>
  <si>
    <t>Tiltakspakke. Pågår. Ferdigstilles 2022. Skal dekkes av budsjettpost 6806999</t>
  </si>
  <si>
    <t>Tiltakspakke. Pågår. Ferdigstilles sommeren 2022. Skal dekkes av budsjettpost 6806999</t>
  </si>
  <si>
    <t>Budsjettpost til 6807001</t>
  </si>
  <si>
    <t xml:space="preserve">Påbegynt i år.  </t>
  </si>
  <si>
    <t xml:space="preserve">Ikke kommet i gang foreløpig. Må sees i sammenheng med tiltak T49 i handlings- og økonomiplanen 2022-2025 (prosjektnummer 6851208). </t>
  </si>
  <si>
    <t>Tilbakeføres</t>
  </si>
  <si>
    <t xml:space="preserve">Budsjettpost. Sees i sammenheng med prosjekt ovenfor </t>
  </si>
  <si>
    <t xml:space="preserve">Pågår iht plan. Ferdigstilles i juni 2022. Sees i sammenheng med budsjettpost </t>
  </si>
  <si>
    <t>Ferdig. Sees i sammenheng med prosjektene nedenfor</t>
  </si>
  <si>
    <t xml:space="preserve">Så vidt påbegynt, har ikke mottatt mandat. </t>
  </si>
  <si>
    <t xml:space="preserve">Brukes til rødmerking til sykling </t>
  </si>
  <si>
    <t>Tiltak er under planlegges og forventes utført i 2022.</t>
  </si>
  <si>
    <t>Oppgraderinger ferdigstilt. Merforbruk søkes dekket.</t>
  </si>
  <si>
    <t>Planlegging pågår</t>
  </si>
  <si>
    <t>Per april er alle planlagt solgte boliger reservert med bakgrunn i flyktningesituasjonen. Det er ingen forventede boligsalg i 2022.</t>
  </si>
  <si>
    <t>I hovedsak avsluttet og bygget er i bruk.</t>
  </si>
  <si>
    <t>Avklaringer vedrørende avslutningsarbeider pågår.</t>
  </si>
  <si>
    <t>Som varslet i flere tidligere rapporteringer er det estimert et merforbruk i prosjektet på omtrent 10 millioner. Merforbrukes søkes dekket.</t>
  </si>
  <si>
    <t>Planleggingsarbeid forventes å ikke overstige 4 mill i 2022. Videre kalkulering av tiltaket gjøres i HØP-prosessen.</t>
  </si>
  <si>
    <t>Arbeid planlegges på flere bygg.</t>
  </si>
  <si>
    <t>Boliger oppgraderes løpende ved utflytting. Forventer å bruke mesteparten av midlene i 2022.</t>
  </si>
  <si>
    <t>Ikke påbegynt per april</t>
  </si>
  <si>
    <t>Tilstandskartlegging er under utføring og prioritering vil kunne foretas etter dette.</t>
  </si>
  <si>
    <t>Arbeid med avtaler pågår</t>
  </si>
  <si>
    <t>Arbeidet er startet opp og pågår løpende.</t>
  </si>
  <si>
    <t>Flere større reguleringer under planlegging. Prosessene tar lang tid og det bes om forskyvning av deler av bevilgningen til 2023.</t>
  </si>
  <si>
    <t>Under planlegging</t>
  </si>
  <si>
    <t>Flere prosjekt under vurdering</t>
  </si>
  <si>
    <t>Avhenger av utflytting boliger</t>
  </si>
  <si>
    <t>Målere innstallert i flere bygg. Avventer rapport og deretter prioritering av tiltak.</t>
  </si>
  <si>
    <t>Rapporter mottas løpende og prosjekt planlegges og prioriteres deretter.</t>
  </si>
  <si>
    <t>Konvertering av fagservere planlegges.</t>
  </si>
  <si>
    <t>Prosjekt planlegges på Austrått skole og Åse boas.</t>
  </si>
  <si>
    <t>Prosjekt avsluttet. Merforbruk søkes dekket.</t>
  </si>
  <si>
    <t>Prosjekt pågår på Trones Serviceleiligheter og Lura Boas. 2 mill i forventet husbanktilskudd forskyves til 2023, da de ikke kommer til utbetaling før perosjektene er ferdigstilt.</t>
  </si>
  <si>
    <t>Flere prosjekt under ferdigstilling og nye under planlegging.</t>
  </si>
  <si>
    <t>Planlegging pågår for anlegg på stadion, Kleivane bhg.</t>
  </si>
  <si>
    <t>Pågår løpende, blant annet på Forsand.</t>
  </si>
  <si>
    <t>Planlegging pågår for større prosjekt på Øygard U.skole.</t>
  </si>
  <si>
    <t>Arbeid pågår på flere skoler og barnehager.</t>
  </si>
  <si>
    <t xml:space="preserve">Utredning av struktur sentrumsbarnehager er startet opp. </t>
  </si>
  <si>
    <t>Ikke påbegynt. Avhenger av utfall av konkvekvensvalgutredning barnehager.</t>
  </si>
  <si>
    <t>Utredning struktur sentrumsbarnehager er startet opp og denne inkluderer Brueland.</t>
  </si>
  <si>
    <t>Avhenger av ferdigstilling av Langata 72/76</t>
  </si>
  <si>
    <t xml:space="preserve">Totalt budsjett for Langata 72,76 og inventar = 50,7 MNOK. Total estimert sluttforbruk = 77,9. Merforbruk i prosjektet = 27,2 MNOK. Det er tidligere varslet et betydelig merforbruk. Det jobbes kontinuerlig for å holde kostnadene nede og dersom en ferdgistiller under forventet sluttsum vil resterende tilbakeføres i 2. perioderapport. Langgata 72 og 76 er to gamle, komplekse og vernede bygg. Prosjektet har opplevd store forsinkelser, endringer og omprosjekteringer pga tilstand på byggene ikke har vært som antatt. Det har vært nødvendig med omprosjektering av løsning for tak, bæresystem og fundamenter. 
Det har kommet mye tilleggsarbeid pga dårligere tilstand av innvendige murvegger og utvendige fasader. I byggeperioden har prosjektet opplevd en prisstigning som har vært mye høyere enn normalt og materialproblematikk. 
Prosjektet er 8 mnd forsinket i henhold til opprinnelig plan ved anbudsforespørsel. </t>
  </si>
  <si>
    <t xml:space="preserve">Planlegging pågår for flere store prosjekt, blant annet  Porsholen, Sandvedhaugen, Varatunhagen.  </t>
  </si>
  <si>
    <t xml:space="preserve">Planlegging pågår for flere store prosjekt, blant annet Austrått, Langgata, Riska.  Mye av arbeidet vil utføres på sommeren. </t>
  </si>
  <si>
    <t>Ikke påbegynt. Avhenger av utfall av konkvekvensvalgutredning sentrumsskoler.</t>
  </si>
  <si>
    <t>Arbeid med regulering  pågår.</t>
  </si>
  <si>
    <t>Tiltakspakkeprosjekt i hovedsak ferdigstilt</t>
  </si>
  <si>
    <t>Arbeid med konsekvensvalgutredning pågår og forventes fremlagt politisk til før sommeren 2022. Dersom kommunedirektørens innstilling, i konsekvensvalgutredningen som fremlegges i inneværende møte, vedtas er det behov for ytterligere 1 MNOK i 2022 for å komme tidsnok i gang med planlegging for å kunne ferdigstille prosjektet innen gitt tidsramme.</t>
  </si>
  <si>
    <t>Arbeid med konsekvensvalgutredning pågår og forventes fremlagt politisk til høsten 2022.</t>
  </si>
  <si>
    <t>Reguleringsarbeid starter høsten 2022,</t>
  </si>
  <si>
    <t>Bygging pågår. Ferdigstilles til skolestart 2023.</t>
  </si>
  <si>
    <t xml:space="preserve">Skolen ble tatt i bruk til skolestart  og idrettshallen blir tatt i bruk til sommeren. Total bevilgning = 223 mill. Totalt forbruk per april = 209 mill. Gjenstående bevilgning = 14 mill. Feil i tidligere budsjettforskyvninger har gjort at 2022-bevilgningen ikke dekker resterende forbruk. Det forventes å avslutte prosjektet ca i balanse. </t>
  </si>
  <si>
    <t>Det forventes mindreforbruk i prosjektet som ble ferdig til januar 2022. Midler forventes tilbakeført i 2. perioderapport.</t>
  </si>
  <si>
    <t>Byggeregnskap avlegges juni 2022.</t>
  </si>
  <si>
    <t>Byggeregnskap avlagt med avsetning på 1,2 mill for gjenværende arbeid. Arbeidet er under planlegging og forventes utført i 2022 eller 2023. Mer info til 2. perioderapport.</t>
  </si>
  <si>
    <t>Det forventes mindreforbruk i prosjektet som ble ferdig til skolestart 2021. Midler forventes tilbakeført i 2. perioderapport når en har mer eksakte estimat for mindreforbruk i prosjektet.</t>
  </si>
  <si>
    <t>Prosjekt i hovedsak ferdigstilt.</t>
  </si>
  <si>
    <t>Flere store prosjekt er i planleggingsfasen og kommer til utførelse i andre halvår. Blant annet på Bogafjell, Skeiane gymsal og Øygard</t>
  </si>
  <si>
    <t>Flere store prosjekt er i planleggingsfasen og kommer til utførelse i andre halvår. Blant annet på Ganddal, Sandved og Austrått</t>
  </si>
  <si>
    <t>Det er anbudsbefaring uke 20-21. Forventer oppstart bygging til sommeren.</t>
  </si>
  <si>
    <t>2 mill søkes flyttet til 2023. Planlegging/utredning starter opp.</t>
  </si>
  <si>
    <t>Prosjekt ferdigstilt. Skal dekkes av enhetens fond.</t>
  </si>
  <si>
    <t>Arbeid pågår og faktureres etter ferdgistilling.</t>
  </si>
  <si>
    <t>Avventer 1 års befaring. Om alle midlene brukes kan avklares til 2. perioderapport.</t>
  </si>
  <si>
    <t>Arbeider pågår</t>
  </si>
  <si>
    <t>Se prosjektnr 56203. Budsjettet for kjøp flyttes dit. På dette prosjektnr 56231 bokføres kun Husbanktilskudd. En forventer omtrent 30 MNOK i tilskudd til boligkjøp i år.</t>
  </si>
  <si>
    <t>Boligene er innflyttet, men det gjenstår fortsatt arbeider med bygg og utendørs.</t>
  </si>
  <si>
    <t>Arbeid pågår kontinuelig og belastningen er som regel høyest andre halvår.</t>
  </si>
  <si>
    <t>Konsekvensvalgutredning pågår og legges frem for politisk behandling så snart den er klar.</t>
  </si>
  <si>
    <t>Prosjekt er i oppstartsfasen. Interne kapasitetsutfordringer har gjort at en har kommet sent i gang.</t>
  </si>
  <si>
    <t>Siste prosjekt er i hovedsak ferdigstilt og gjelder reservestrøm på lindrende enhet på Åse boas.</t>
  </si>
  <si>
    <t>Husbankmidler mottatt, derav negativt regnskapsbeløp per april. Prosjektet er i hovedsak ferdigstilt.</t>
  </si>
  <si>
    <t>Regulering avsluttet.</t>
  </si>
  <si>
    <t>Reguleringsplan er på høring.</t>
  </si>
  <si>
    <t>Det skal bygges 9 leiligheter med personalbase og fellesrom på tomt BB/T på HUP1 på Sørbø/Hove. Det skal i tillegg bygges fire leiligheter i 1. etasje som ordinære gjennomgangsboliger. Risiko er satt til medium da det er stor usikkerhet knyttet til råvarepriser. Det forventes anbudsutlysning etter sommeren. Tomten må betales i 2022 og det bes om fremskyding av midler for å betale tomten med 12,7 mill.</t>
  </si>
  <si>
    <t>Prosjektet var opprinnelig tiltenkt i Skeianegata, men ble foreslått lyst ut i markedet uten tomt. Utlysningen førte ikke frem, og den ble lyst ut på nytt. Det kom ikke inn tilbud på 2. utlysning heller. Det arbeides med ny prinsippsak som forventes å komme opp til politisk behandling i løpet av mai 2022.</t>
  </si>
  <si>
    <t>Prosjektet er lagt i bero inntil videre.</t>
  </si>
  <si>
    <t>Bygget er i hovedsak ferdigstilt og er klar for innflytting etter sommeren. En foventer mottak av Husbankmidler mot slutten av året.</t>
  </si>
  <si>
    <t>Bevilgning søkes oppjustert etter vedtak i fsk 29/22</t>
  </si>
  <si>
    <t>Bygget er i hovedsak ferdigstilt og er klar for innflytting i sommer.</t>
  </si>
  <si>
    <t>Kontrakt med entreprenør er signert på prosjektet på Helgeland og byggestart er i august. Hele bevilgningen vil ikke brukes i 2022, men søkes videreført til 2023. Bevilgning knyttet til Helgeland søkes oppjustert med 1,8 mill etter vedtak i fsk 29/22, og videreføres til 2023 siden det estimeres et forbruk på 4 mill i 2022.</t>
  </si>
  <si>
    <t>10,077 mill gjelder Husbanktilskudd som først utbetales etter prosjektene er ferdigstilt. De blir ikke ferdigstilt i 2022. Krav om Husbanktilskudd må derfor videreføres til 2023 i HØP, muligens også til 2024. Planlegging pågår på Hesthammar og Foss Eikeland. Bevilgning søkes oppjustert etter vedtak i fsk 29/22 med 2 mill på Hesthammar og 1,25 mill på Foss Eikeland. Fremdrift og overføring av midler til 2023 vil håndteres i 2. perioderapport.</t>
  </si>
  <si>
    <t>Flere store prosjekt er i planleggingsfasen og kommer til utførelse i andre halvår. Blant annet på Trones boas og serviceleiligheter, samt rehabilitering av heis og sanitæranlegg på Rovik boas.</t>
  </si>
  <si>
    <t>Budsjettet på 120 MNOK fra HØP er ført på prosjektnr 56231. Det overføres hit til 56203 som kjøpene bokføres. Behovet for boliger er fortsatt stort og det er krevende å kjøpe boliger i et opphetet marked. Sammen med høy prisvekt på eiendom i Sandnes er konsekvensen at hver enkelt boligkjøp blir dyrere enn tidligere.  Per 11. mai er det kjøpt 9 stk 2-roms boliger, samt 13 familieboliger. Alle disse overtas og bebos i 2022. Flere av disse overtas etter april og er derfor ikke belastet regnskap per april enda.</t>
  </si>
  <si>
    <t>Oppgraderinger utføres løpende etter utflytting.</t>
  </si>
  <si>
    <t>Prosjektet avsluttes snarlig.</t>
  </si>
  <si>
    <t>Forprosjektet er startet opp.</t>
  </si>
  <si>
    <t>Prosjektet forventes avsluttet i 2022.</t>
  </si>
  <si>
    <t>Byggeregnskap avlegges juni 2022 med avsetning på 1,8 mill for gjenværende kostnader.</t>
  </si>
  <si>
    <t>Se prosjektnr 56403 Langgata 72 for kommentar.</t>
  </si>
  <si>
    <t>Prosjekt under planlegging på Thranegården og Varatun Gård.</t>
  </si>
  <si>
    <t>Det er behov for videreføring av brakkene som ble satt opp som Covid-tiltak for å avlaste kapasitetsutfordringer i barnehagen. Det estimeres at kostnaden for søkeprosessen vil beløpe seg til omtrent 100.000 kr.</t>
  </si>
  <si>
    <t>Kultur</t>
  </si>
  <si>
    <t>Skal kjøpe inn projektor til kinokino</t>
  </si>
  <si>
    <t>Prosjekt er ferdig</t>
  </si>
  <si>
    <t>Prosjektet er midlertidig stoppet - venter på ny brukstillatelse av sal 1.</t>
  </si>
  <si>
    <t xml:space="preserve">Går som planlagt og kjøpes inn i løpet av året </t>
  </si>
  <si>
    <t xml:space="preserve">Prosjekt er i gang. Det planlegges ferdistillelse i løpet av 2022 </t>
  </si>
  <si>
    <t>Lenestoler er innkjøpt og faktura ligger til behandling</t>
  </si>
  <si>
    <t xml:space="preserve">Prosjekt pågår. </t>
  </si>
  <si>
    <t xml:space="preserve">Innkjøp pågår. Faktura ikke mottatt </t>
  </si>
  <si>
    <t>Arbeidene pågår. OV-ledning Jærvn. er ferdig, veien åpnet igjen. Fremdriften følger utbyggingsprosjektene og kom.tekn.anlegg. Påregnes at anlegget vil pågå utover høsten med bl.a. arbeidene på vestsiden av Rådhusmarka.</t>
  </si>
  <si>
    <t>Avtalen gjelder salg av Rådhusmarka og gjøres opp i rater iht. avtalen. Deloppgjør 1 ble gjort i 2020. Deloppgjør 2 skal gjøres 18 mnd etter 1. oppgjør. Hele avtaleperioden strekker seg til 2023/2024. Endelig oppgjør foretas med netto salgsinntekt til kom.kassen. Oppgjørsstatus foretas til 2. tertial jf utbyggingsprosjektes fremdrift.</t>
  </si>
  <si>
    <t>Utbetales ihht inngått avtale, siste rate i 2022.</t>
  </si>
  <si>
    <t>Prosjekter pågår, men er forsinket. Revidert prioitering gjøres frem til 2. perioderapport.</t>
  </si>
  <si>
    <t>Tidkrevende arbeid. Flere forhandlinger pågår. Uldvaretorget, avtaler fremføring bussveien mv. gjenngås. Revidert status fremmes til 2. perioderapport.</t>
  </si>
  <si>
    <t>Arbeid med flere KDP-sentrum prosjekter pågår. Utredningsgrunnlag til forhandlinger om utbyggingsavtaler innenfor planområdet.</t>
  </si>
  <si>
    <t>Følges opp ihht prioriterte tiltak i vedtatt øko.plan. Flere saker om erverv og utvikling av arealer til offentlig formål er i arbeid. Resultater behandles i egne saker.</t>
  </si>
  <si>
    <t xml:space="preserve">Prosjektet er etablert og arbeidet pågår i regi av prosjektgruppen. </t>
  </si>
  <si>
    <t xml:space="preserve">Arbeidsgruppe med Sandnes kirken er etablert. Ulike deler av prosjektet er gjennomgått og følges opp for å få frem samlet brutto kostnadsoverslag. Tomtekjøp, plankrav og formelle forhold jf Kirkerådets regelverk er i arbeid. Modeller for finansiering utarbeides og legges frem i det etterfølgende. </t>
  </si>
  <si>
    <t>Telenor skal bygge ut 3 mobilmaster og skifte til større batterier i alle mastene. Prosjektet forventes ferdigstilt i år. Det forventes at prosjektet vil gå med om lag 2 millioner i mindreforbruk. Eventuell tilbakeføring av budsjettmidler følges opp i senere rapporteringer</t>
  </si>
  <si>
    <t xml:space="preserve">I sluttfasen for innkjøp. </t>
  </si>
  <si>
    <t xml:space="preserve">Egenkapitalinnskudd forventes å bli noe lavere enn budsjettert.  Kr 21 millioner er utbetalt til Sandnes kommunale pensjonskasse og reterende til KLP blir betalt i slutten av juni. Det er ventet at denne utbetalingen vil bli om lag kr 2,3 millioner </t>
  </si>
  <si>
    <t>Deler av leveransene har lang leveringstid og arbeidet må derfor utføres i 2023.</t>
  </si>
  <si>
    <t>Ihht leieavtalen skal det settes opp nytt kontor/garderobebygg innen 2025/2026. Tiltak vurderes. Nærmere info til 2. perioderapport</t>
  </si>
  <si>
    <t>Garderobeanlegg Vagleleiren (Rogaland brann og redning)</t>
  </si>
  <si>
    <t xml:space="preserve">Kommune felles </t>
  </si>
  <si>
    <t xml:space="preserve">Inntekter og refusjoner som skal brukes på diverse prosjekt. Overføres til de respektive prosjekt gjennom året </t>
  </si>
  <si>
    <t>Prosjekt ferdigstilles i 2022</t>
  </si>
  <si>
    <t>Strakstiltak gjennom året som dekkes av budsjettpost (6503799)</t>
  </si>
  <si>
    <t>Brukes på strasktiltak og intensivbelysning (6503701 og 6503712)</t>
  </si>
  <si>
    <t xml:space="preserve">Pågår og planlegges ferdigstilt i løpet av året </t>
  </si>
  <si>
    <t>Budsjett på kr 1 million jamfør trafikksikkerhetsplan. Flyttes fra 99-posten. Ferdigstilles i løpet året</t>
  </si>
  <si>
    <t>Budsjett på kr 600 000 jamfør trafikksikkerhetsplan. Flyttes fra 99-posten. Ferdigstilles i løpet året</t>
  </si>
  <si>
    <t>Budsjettpost. Skal brukes på Torkel Haabets vei</t>
  </si>
  <si>
    <t>Budsjettpost. Se kommentar til prosjektnummer 6508001</t>
  </si>
  <si>
    <t>Utredning i regi av tomteselskap. Pågår</t>
  </si>
  <si>
    <t>Budsjettpost til oppgradering vei</t>
  </si>
  <si>
    <t xml:space="preserve">Planlegges ferdigstilt i løpet av 2022  </t>
  </si>
  <si>
    <t xml:space="preserve">Planlegges brukt iht sak 3/22 i UMT. Det som ikke ligger der, søkes det egne i egne saker om. Ligger etter plan grunnet kapasitet. Følges opp ved videre rapporteringer </t>
  </si>
  <si>
    <t xml:space="preserve">Planlegging ferdigstilt. Prosjektnummer sperres og forbruk dekkes av budsjettpost </t>
  </si>
  <si>
    <t xml:space="preserve">Usikker kostnad. Ligger ute på anbud nå. Planlagt ferdigstilt i 2023. Dekkes av budsjettpost </t>
  </si>
  <si>
    <t>Feilføring. Skal føres på prosjekt 6831201</t>
  </si>
  <si>
    <t xml:space="preserve">Pågår. Dekkes av budsjettpost </t>
  </si>
  <si>
    <t>Budsjettpost. Se kommentar til prosjektnummer 6831599</t>
  </si>
  <si>
    <t>Diverse prosjekter bestilt hos prosjektavdelingen. Budsjettmidler planlegges brukt i 2022</t>
  </si>
  <si>
    <t>Prosjeket ble ikke realisert og er avsluttet. Midlene tilbakeføres budsjettpost jamfør sak til UMTS</t>
  </si>
  <si>
    <t xml:space="preserve">Samlepost til oppgradering av gatelys. Blir i hovedsak brukt i forbindelse med prosjekter til vann og avløp. </t>
  </si>
  <si>
    <t>Feilføring. Prosjektnummer sperres og kostnad flyttes til gruppeprosjekt 65093</t>
  </si>
  <si>
    <t>Tilskudd til utbygger</t>
  </si>
  <si>
    <t>Budsjettpost til 6806701</t>
  </si>
  <si>
    <t>Bymiljøpakkeprosjekt. Ferdigstilles i løpet av året. Feilføring på kr 60 000, som flyttes til prosjektnummer 6831501</t>
  </si>
  <si>
    <t>Forventes kjøpt i løpet av 2022 (levering i midten i juni)</t>
  </si>
  <si>
    <t xml:space="preserve">Utbetaling holdes igjen grunnet uenighet med selger. Følges opp utover året </t>
  </si>
  <si>
    <t xml:space="preserve">Ligger etter plan. Følges opp ut over høsten. Kommer tilbake med mer konkret info i 2. perioderapport </t>
  </si>
  <si>
    <t>Planlagt ferdigstilt før sommeren 2022. ihht. Budsjett</t>
  </si>
  <si>
    <t xml:space="preserve">Prosjekt pågår, fremdeles store utfordringer med leveranser av komponenter (økt fra 6-12 måneder) til 12-18 måneder). </t>
  </si>
  <si>
    <t xml:space="preserve">Planlagt utskifting av eldre komponenter og supplering av kapasitet på enkelte skoler. </t>
  </si>
  <si>
    <t xml:space="preserve">Ikke påbegynt per 24.05.2022. Avventer behov ved etablering og nye sykesignal. Ber om at prosjektnavn endres til "Utbygging av nettverk og gjestenett på Bo- aktivitetssenter" da det er sansynlig at nettverk vil bli dekket av både Wi-Fi og 4G for å finne den mest kostnadseffektive totalløsningen. Arbeidet er forsinket grunnet omprioritering av ressurser for å håndtere utfasing av kobbernettverk på mange av kommunens lokasjoner. </t>
  </si>
  <si>
    <t>Nytt boas, Sørbø Hove (60 plasser)</t>
  </si>
  <si>
    <t>Nye sykehjemsplasser Lunde (50 plasser)</t>
  </si>
  <si>
    <t>Planlegging/utredning starter opp og det søkes om fremskynding av 2 500 000 fra 2023</t>
  </si>
  <si>
    <t>Ferdigstilles våren 2022</t>
  </si>
  <si>
    <t>Er satt litt på vent grunnet utfordringer med økonomien og den store prisstigningen. Følges opp gjennom året</t>
  </si>
  <si>
    <t xml:space="preserve">Venter på plan. </t>
  </si>
  <si>
    <t>Budsjettpost. Se kommentar til 6506901</t>
  </si>
  <si>
    <t xml:space="preserve">Forarbeid til senere prosjekt. Startet opp og ferdigstilles i år (grunnerverv og avtaler </t>
  </si>
  <si>
    <t>Utskifting av gatelys. Noe av budsjettet søkes videreført til 2023. Henger sammen med budsjettmidler som er på prosjektnummer 6302199</t>
  </si>
  <si>
    <t>Gjenværende midler søkes omdisponert til å dekke merforbruk til støyplan</t>
  </si>
  <si>
    <t>Ferdig. Budsjettmidler overføres til budsjettpost</t>
  </si>
  <si>
    <t xml:space="preserve">Prosjekt er ferdig. Mindreforbruk overføres til budsjettpost for inndekning av kommene prosjekter. Prosjektnummer sperres </t>
  </si>
  <si>
    <t>Budsjettpost. Fordeles iht. trafikksikkerhetsplanen. Planlagt å bruke 1 million på nye sykkelstativ. Mulig dette heller vil bli brukt til å utbedre eksisterende stativ, som et mulig sikkerhetstiltak</t>
  </si>
  <si>
    <t>Budsjettpost som planlegges brukt i 2022</t>
  </si>
  <si>
    <t>Prosjekt er ferdigstilt. En faktura på kr 72 904 er feilført. Flyttes til prosjekt 6506701. Merforbruk foreslås dekket av prosjektnummer 6503599</t>
  </si>
  <si>
    <t>Buudsjettmidler bes flyttet til eksisterende prosjekt for sykkelstativ, prosjektnummer 6503999</t>
  </si>
  <si>
    <t>Skal ut på anbud senere i år, men grunnet et krav fra Statsforvalteren om at bygging må skje i et kort intervall på sommeren ventes det at prosjektet ikke vil bli gjennomført i 2022. Budsjettmidler på kr 10 millioner søkes videreført til 2023.</t>
  </si>
  <si>
    <t xml:space="preserve">Skilt ligger på Vatne, men må kontrolleres før montering </t>
  </si>
  <si>
    <t xml:space="preserve">Et rekkefølgekrav fra vegvesenet  ifm reguleringsendring. </t>
  </si>
  <si>
    <t>Prosjekt pågår</t>
  </si>
  <si>
    <t>Prosjektering av Bussvei fra Julie egesgate til Strandgata er i avsluttende fase. Oppstart av anleggsarbeider planlegges til 2. halvår 2022 med ferdigstillese ila 2023.  </t>
  </si>
  <si>
    <t>Dekkes av fond, jamfør sak KS 29/21. Ramme på kr 3 millioner. Overføres fra fond når prosjekt er ferdig. Ferdigstilles 2022. ihht. Budsjett</t>
  </si>
  <si>
    <t>IT/kommune felles</t>
  </si>
  <si>
    <t xml:space="preserve">Dekkes av digitaliseringsfond når det er ferdig. Jamfør sak i bystyret, 98/18. Prognosen er at prosjektet avsluttes og at alle komponenter går over i ordinær drift fra 2022. ifm. Innføring av nytt generelt saksbehandlingssystem kan det være behov for noen </t>
  </si>
  <si>
    <t xml:space="preserve">Ferdig, men resterende midler søkes om å brukes til prosjektering og gjennomføring, som er neste steg i prosjektet. </t>
  </si>
  <si>
    <t>Jobber med å kartlegge behov. I tillegg planlegges det å samkjøre eksisterende systemer (Meld Fra, FAMAC etc. ) fremfor å utvikle noe helt nytt. Sees i sammenheng med prosjekt 6806899</t>
  </si>
  <si>
    <t>Midlene planlegges brukt på nytt kassasystem på Riska og ev. Forsand i løpet av høsten 2022. I tillegg er det ønskelig å utvide kioskmuligheten i Austrått svømmehall. Mulige restmidler benyttes til dette.</t>
  </si>
  <si>
    <t xml:space="preserve">Planlegges brukt i år </t>
  </si>
  <si>
    <t xml:space="preserve">Henger sammen med prosjekt 6202201. Det er satt i gang søknad til NVE om utforming og høyde på demmingen. Det vil ikke komme i gang fysiske tiltak i 2022, og budsjettmidler søkes videreført til 2023  </t>
  </si>
  <si>
    <t xml:space="preserve">Henger sammen med prosjekt 6202399. Det er satt i gang søknad til NVE om utforming og høyde på demmingen. Det vil ikke komme i gang fysiske tiltak i 2022, og budsjettmidler søkes videreført til 2023  </t>
  </si>
  <si>
    <t xml:space="preserve">Ferdig. Merforbruk dekkes av budsjettpost. Prosjektnummer kan sperres </t>
  </si>
  <si>
    <t>Ekstra midler for å fullføre prosjektet med støttemur og gjerde på Gjøsamyrå</t>
  </si>
  <si>
    <t xml:space="preserve">Det er planlagt investeringer for kr 3,7 millioner i 2022. Resterende midler kan tilbakeføres </t>
  </si>
  <si>
    <t xml:space="preserve">Tilskudd som planlegges brukt i 2022. </t>
  </si>
  <si>
    <t xml:space="preserve">Venter på sluttfaktura </t>
  </si>
  <si>
    <t>Pågår. Tilskudd til Høle idrettslag for bygging av kunstgressbane. Betales trolig ut 50 prosent i sommer og 50 prosent når prosjektet er ferdig (trolig i slutten av året)</t>
  </si>
  <si>
    <t xml:space="preserve">Henger sammen med utomhusplan. Pågår forhandlinger </t>
  </si>
  <si>
    <t xml:space="preserve">Ferdigstilles i løpet av sommeren </t>
  </si>
  <si>
    <t xml:space="preserve">Prosjektet er forsinket. Videre framdrift rapporteres om ved rapportering til 2. perioderapport </t>
  </si>
  <si>
    <t xml:space="preserve">Budsjettpost som planlegges å brukes til lys til fotballbaner samt dekke eventuelt merforbruk for prosjekt til utomhusplan </t>
  </si>
  <si>
    <t xml:space="preserve">Settes snart i gang, men prosjektet blir trolig ikke ferdig i 2022. Evt. videreføring av budsjettmidler til 2023 følges opp til 2. perioderapport </t>
  </si>
  <si>
    <t>Venter på innkjøp av utstyr før en kan starte opp</t>
  </si>
  <si>
    <t>Planlegges ferdigstilit i 2022</t>
  </si>
  <si>
    <t xml:space="preserve">Hytte er ferdig. Kun evt. litt etterarbeid som gjenstår. Mulig det det blir et lite mindreforbruk. </t>
  </si>
  <si>
    <t xml:space="preserve">Prosjektnummer sperres og overføres til nyopprettet prosjekt 6830903 </t>
  </si>
  <si>
    <t>Pågår iht. plan. Prosjektnummer er sperret og opprettet nytt i  ny gruppeserie (6830904)</t>
  </si>
  <si>
    <t>Budsjettpost som skal være med å finansiere kommende prosjekt. Kommer tilbake med mer inforamsjon om kommende prosjekt i rapporteringen til 2. perioderapport</t>
  </si>
  <si>
    <t>Mottak av midler fra Statsforvalteren som brukes på prosjektet. Prosjekt pågår</t>
  </si>
  <si>
    <t xml:space="preserve">Prosjekt avsluttes. Det er utført fysiske sikringstiltak på kommunale bygg i tillegg til utskifting av kritiske komponenter. store utfordringer med leveranser av komponenter (økt fra 6-12 måneder til 12-18 måneder). </t>
  </si>
  <si>
    <t>Videreutviklling av MinSide med tilhørende funkjsonalitet og tilgjeneliggjøring pågår og vil forsette i 2023. Forventet mindreforbuk i 2022 søkes videreført til 2023</t>
  </si>
  <si>
    <t xml:space="preserve">Prosjekt pågår og arbeid med prosesskartlegging, automatisering og robotisering pågår. Sannsynlig  underforbruk i 2022 da det primært jobbes med interne prosesskartlegginger. Finaniseres ved bruk av digitalising og innovasjonsfond. Ref KS sak 75/20. Overføres fra fond når prosjekt er ferdig </t>
  </si>
  <si>
    <t>Oppgradering møterom, AV-utstyr mm, Rådhus særskilt. Følges videre opp til 2. perioderapport</t>
  </si>
  <si>
    <t xml:space="preserve">Oppgradering av publikumsnett er nødvendig for å legge til rette for gaming/LAN. Følges opp til 2. perioderapport </t>
  </si>
  <si>
    <t>Anleggsbidragavtale</t>
  </si>
  <si>
    <t>Prosjektet går iht. planen.</t>
  </si>
  <si>
    <t>Utstyr er bestilt, forsinket levering. Forventer å få dette på plass i  løpet av 2022.</t>
  </si>
  <si>
    <t>Prosjektet går iht. planen, forventet ferdigstilling første halvår 2022.</t>
  </si>
  <si>
    <t>Årlig prosjekt</t>
  </si>
  <si>
    <t xml:space="preserve">Avsluttet. Merforbruket søkes dekket </t>
  </si>
  <si>
    <t xml:space="preserve">Bil som brukes av prosjektavdelingen. Utgift fordeles ut på investeringsprosjektene til prosjektavdelingen </t>
  </si>
  <si>
    <t xml:space="preserve">Innkjøp av lastebil som bes dekket av fondet til Bydrift </t>
  </si>
  <si>
    <t>Ferdigstilles i 2022. Det forventes merforbruk på kr 20 000. Evt. merforbruk dekkes av budsjettpost på 6302199</t>
  </si>
  <si>
    <t xml:space="preserve">Det er for lite budsjettmidler til regulering. Det er søkt bymiljøpakken om ekstra midler for å dekke dette. Avventer status </t>
  </si>
  <si>
    <t>Leveringsproblemer. Usikkert om det bøir kjøpt for hele budsjettrammen inneværende år. Følges opp gjennom året</t>
  </si>
  <si>
    <t xml:space="preserve">Bymiljøpakke-prosjekt. Ferdigstilles 2022.Sees i sammenheng med 6507406, som sperres </t>
  </si>
  <si>
    <t xml:space="preserve">Prosjekt er ferdig. Sluttfaktura. Søkes dekket </t>
  </si>
  <si>
    <t>Har nettopp startet opp</t>
  </si>
  <si>
    <t>Har mottatt nye tegninger som skal vurderes. Blir de godtatt av prosjekteier og byantikvaren settes prosjektet i gang til høsten</t>
  </si>
  <si>
    <t>Befaringer med leverandør er gjennomført og arbeidet planlegges utført i sommer i det fleste hallene. Evt. haller som gjenstår vil bli tatt i løpet av 2022.</t>
  </si>
  <si>
    <t>Jobber med å kartlegge behov. I tillegg planlegges det å samkjøre eksisterende systemer (Meld Fra, FAMAC etc. ) fremfor å utvikle noe helt nytt. Sees i sammenheng med prosjekt 6805178</t>
  </si>
  <si>
    <t xml:space="preserve">Løsnng ifm rør som fryser må avklares. Utgifter vil komme. Mer konkret info kommer ved senere rapporteringer </t>
  </si>
  <si>
    <t xml:space="preserve">Inntektskrav. Ikke mottatt tilskudd enda </t>
  </si>
  <si>
    <t>Utsatt. Tas opp igjen til høsten 2022 og prosessen til neste HØP</t>
  </si>
  <si>
    <t>Pågår. Planlegges kjøpt i 2022</t>
  </si>
  <si>
    <t>Budsjettmidler fra prosjektnummer 6503599 foreslås flyttet til dette prosjekt for å dekke merforbruk på prosjektene til støyplan og støyskjerming. Gjenværende budsjett brukes til å dekke resterende utgifter.</t>
  </si>
  <si>
    <t>Skal bruke kr 600 000 jamfør trafikksikkerhetsplan. Flyttes fra 99-posten. Ferdigstilt i løpet av året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</si>
</sst>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_ * #,##0_ ;_ * \-#,##0_ ;_ * &quot;-&quot;??_ ;_ @_ "/>
    <numFmt numFmtId="166" formatCode="0.0\ %"/>
  </numFmts>
  <fonts count="21"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b/>
      <u/>
      <sz val="10"/>
      <color rgb="FF000000"/>
      <name val="Times New Roman"/>
      <family val="1"/>
    </font>
    <font>
      <sz val="11"/>
      <color rgb="FF000000"/>
      <name val="Calibri"/>
      <family val="2"/>
    </font>
    <font>
      <b/>
      <sz val="12"/>
      <color rgb="FF000000"/>
      <name val="Times New Roman"/>
      <family val="1"/>
    </font>
    <font>
      <sz val="10"/>
      <color rgb="FFFFFFFF"/>
      <name val="Times New Roman"/>
      <family val="1"/>
    </font>
    <font>
      <sz val="11"/>
      <color rgb="FFFFFFFF"/>
      <name val="Times New Roman"/>
      <family val="1"/>
    </font>
    <font>
      <sz val="10"/>
      <color theme="0"/>
      <name val="Times New Roman"/>
      <family val="1"/>
    </font>
    <font>
      <sz val="10"/>
      <color theme="1"/>
      <name val="Times New Roman"/>
      <family val="1"/>
    </font>
    <font>
      <sz val="11"/>
      <color indexed="8"/>
      <name val="Calibri"/>
      <family val="2"/>
      <scheme val="minor"/>
    </font>
    <font>
      <u/>
      <sz val="11"/>
      <color theme="10"/>
      <name val="Calibri"/>
      <family val="2"/>
    </font>
  </fonts>
  <fills count="17">
    <fill>
      <patternFill patternType="none"/>
    </fill>
    <fill>
      <patternFill patternType="gray125"/>
    </fill>
    <fill>
      <patternFill patternType="solid">
        <fgColor rgb="FF0061AA"/>
        <bgColor rgb="FF0061AA"/>
      </patternFill>
    </fill>
    <fill>
      <patternFill patternType="solid">
        <fgColor rgb="FF92D050"/>
        <bgColor rgb="FF0061AA"/>
      </patternFill>
    </fill>
    <fill>
      <patternFill patternType="solid">
        <fgColor rgb="FFEEECE1"/>
        <bgColor rgb="FFEEECE1"/>
      </patternFill>
    </fill>
    <fill>
      <patternFill patternType="solid">
        <fgColor rgb="FF0061AA"/>
        <bgColor indexed="64"/>
      </patternFill>
    </fill>
    <fill>
      <patternFill patternType="solid">
        <fgColor theme="0" tint="-0.34998626667073579"/>
        <bgColor indexed="64"/>
      </patternFill>
    </fill>
    <fill>
      <patternFill patternType="solid">
        <fgColor rgb="FFEEECE1"/>
        <bgColor indexed="64"/>
      </patternFill>
    </fill>
    <fill>
      <patternFill patternType="solid">
        <fgColor theme="0" tint="-0.249977111117893"/>
        <bgColor rgb="FFEEECE1"/>
      </patternFill>
    </fill>
    <fill>
      <patternFill patternType="solid">
        <fgColor theme="0" tint="-0.249977111117893"/>
        <bgColor indexed="64"/>
      </patternFill>
    </fill>
    <fill>
      <patternFill patternType="solid">
        <fgColor theme="7" tint="0.39997558519241921"/>
        <bgColor rgb="FFEEECE1"/>
      </patternFill>
    </fill>
    <fill>
      <patternFill patternType="solid">
        <fgColor theme="7" tint="0.39997558519241921"/>
        <bgColor indexed="64"/>
      </patternFill>
    </fill>
    <fill>
      <patternFill patternType="solid">
        <fgColor theme="5" tint="0.39997558519241921"/>
        <bgColor rgb="FFEEECE1"/>
      </patternFill>
    </fill>
    <fill>
      <patternFill patternType="solid">
        <fgColor theme="5" tint="0.39997558519241921"/>
        <bgColor indexed="64"/>
      </patternFill>
    </fill>
    <fill>
      <patternFill patternType="solid">
        <fgColor theme="0" tint="-0.249977111117893"/>
        <bgColor rgb="FF0061AA"/>
      </patternFill>
    </fill>
    <fill>
      <patternFill patternType="solid">
        <fgColor theme="6"/>
        <bgColor indexed="64"/>
      </patternFill>
    </fill>
    <fill>
      <patternFill patternType="solid">
        <fgColor theme="0" tint="-0.34998626667073579"/>
        <bgColor rgb="FFEEECE1"/>
      </patternFill>
    </fill>
  </fills>
  <borders count="16">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s>
  <cellStyleXfs count="36">
    <xf numFmtId="0" fontId="0" fillId="0" borderId="0"/>
    <xf numFmtId="164" fontId="13"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3"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19" fillId="0" borderId="0"/>
    <xf numFmtId="43" fontId="19" fillId="0" borderId="0" applyFont="0" applyFill="0" applyBorder="0" applyAlignment="0" applyProtection="0"/>
    <xf numFmtId="0" fontId="20"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11" fillId="0" borderId="0" xfId="0" applyFont="1"/>
    <xf numFmtId="0" fontId="12" fillId="0" borderId="0" xfId="0" applyFont="1" applyAlignment="1">
      <alignment wrapText="1"/>
    </xf>
    <xf numFmtId="165" fontId="11" fillId="0" borderId="0" xfId="1" applyNumberFormat="1" applyFont="1" applyAlignment="1">
      <alignment wrapText="1"/>
    </xf>
    <xf numFmtId="165" fontId="11" fillId="0" borderId="0" xfId="1" applyNumberFormat="1" applyFont="1"/>
    <xf numFmtId="165" fontId="11" fillId="0" borderId="0" xfId="1" applyNumberFormat="1" applyFont="1" applyFill="1"/>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165" fontId="15" fillId="2" borderId="2" xfId="1"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165" fontId="16" fillId="3" borderId="3" xfId="1" applyNumberFormat="1" applyFont="1" applyFill="1" applyBorder="1" applyAlignment="1">
      <alignment horizontal="center" vertical="center" wrapText="1"/>
    </xf>
    <xf numFmtId="0" fontId="11" fillId="4" borderId="5" xfId="0" applyFont="1" applyFill="1" applyBorder="1" applyAlignment="1">
      <alignment vertical="top" wrapText="1"/>
    </xf>
    <xf numFmtId="165" fontId="11" fillId="4" borderId="6" xfId="1" applyNumberFormat="1" applyFont="1" applyFill="1" applyBorder="1" applyAlignment="1">
      <alignment vertical="top" wrapText="1"/>
    </xf>
    <xf numFmtId="165" fontId="11" fillId="4" borderId="7" xfId="1" applyNumberFormat="1" applyFont="1" applyFill="1" applyBorder="1" applyAlignment="1">
      <alignment vertical="top" wrapText="1"/>
    </xf>
    <xf numFmtId="166" fontId="11" fillId="4" borderId="8" xfId="0" applyNumberFormat="1" applyFont="1" applyFill="1" applyBorder="1" applyAlignment="1">
      <alignment horizontal="right" vertical="top" wrapText="1"/>
    </xf>
    <xf numFmtId="166" fontId="11" fillId="4" borderId="0" xfId="0" applyNumberFormat="1" applyFont="1" applyFill="1" applyAlignment="1">
      <alignment horizontal="right" vertical="top" wrapText="1"/>
    </xf>
    <xf numFmtId="165" fontId="15" fillId="2" borderId="9" xfId="1" applyNumberFormat="1" applyFont="1" applyFill="1" applyBorder="1" applyAlignment="1">
      <alignment horizontal="right" vertical="center"/>
    </xf>
    <xf numFmtId="49" fontId="17" fillId="5" borderId="10" xfId="0" applyNumberFormat="1" applyFont="1" applyFill="1" applyBorder="1" applyAlignment="1">
      <alignment horizontal="left" vertical="center" wrapText="1"/>
    </xf>
    <xf numFmtId="166" fontId="18" fillId="7" borderId="12" xfId="4" applyNumberFormat="1" applyFont="1" applyFill="1" applyBorder="1" applyAlignment="1">
      <alignment horizontal="right" vertical="top" wrapText="1"/>
    </xf>
    <xf numFmtId="165" fontId="18" fillId="7" borderId="14" xfId="3" applyNumberFormat="1" applyFont="1" applyFill="1" applyBorder="1" applyAlignment="1">
      <alignment vertical="top" wrapText="1"/>
    </xf>
    <xf numFmtId="0" fontId="18" fillId="7" borderId="13" xfId="2" applyFont="1" applyFill="1" applyBorder="1" applyAlignment="1">
      <alignment vertical="top" wrapText="1"/>
    </xf>
    <xf numFmtId="0" fontId="18" fillId="7" borderId="13" xfId="3" applyNumberFormat="1" applyFont="1" applyFill="1" applyBorder="1" applyAlignment="1">
      <alignment vertical="top" wrapText="1"/>
    </xf>
    <xf numFmtId="0" fontId="18" fillId="7" borderId="15" xfId="2" applyFont="1" applyFill="1" applyBorder="1" applyAlignment="1">
      <alignment vertical="top" wrapText="1"/>
    </xf>
    <xf numFmtId="0" fontId="18" fillId="7" borderId="15" xfId="3" applyNumberFormat="1" applyFont="1" applyFill="1" applyBorder="1" applyAlignment="1">
      <alignment vertical="top" wrapText="1"/>
    </xf>
    <xf numFmtId="165" fontId="0" fillId="0" borderId="0" xfId="1" applyNumberFormat="1" applyFont="1" applyAlignment="1"/>
    <xf numFmtId="165" fontId="17" fillId="5" borderId="10" xfId="1" applyNumberFormat="1" applyFont="1" applyFill="1" applyBorder="1" applyAlignment="1">
      <alignment horizontal="right" vertical="top"/>
    </xf>
    <xf numFmtId="49" fontId="17" fillId="5" borderId="10" xfId="0" applyNumberFormat="1" applyFont="1" applyFill="1" applyBorder="1" applyAlignment="1">
      <alignment horizontal="left" vertical="top" wrapText="1"/>
    </xf>
    <xf numFmtId="0" fontId="11" fillId="8" borderId="5" xfId="0" applyFont="1" applyFill="1" applyBorder="1" applyAlignment="1">
      <alignment vertical="top" wrapText="1"/>
    </xf>
    <xf numFmtId="165" fontId="11" fillId="8" borderId="6" xfId="1" applyNumberFormat="1" applyFont="1" applyFill="1" applyBorder="1" applyAlignment="1">
      <alignment vertical="top" wrapText="1"/>
    </xf>
    <xf numFmtId="165" fontId="11" fillId="8" borderId="7" xfId="1" applyNumberFormat="1" applyFont="1" applyFill="1" applyBorder="1" applyAlignment="1">
      <alignment vertical="top" wrapText="1"/>
    </xf>
    <xf numFmtId="166" fontId="11" fillId="8" borderId="8" xfId="0" applyNumberFormat="1" applyFont="1" applyFill="1" applyBorder="1" applyAlignment="1">
      <alignment horizontal="right" vertical="top" wrapText="1"/>
    </xf>
    <xf numFmtId="0" fontId="0" fillId="9" borderId="0" xfId="0" applyFill="1"/>
    <xf numFmtId="165" fontId="0" fillId="0" borderId="0" xfId="1" applyNumberFormat="1" applyFont="1"/>
    <xf numFmtId="165" fontId="17" fillId="5" borderId="9" xfId="1" applyNumberFormat="1" applyFont="1" applyFill="1" applyBorder="1" applyAlignment="1">
      <alignment horizontal="right" vertical="top"/>
    </xf>
    <xf numFmtId="0" fontId="17" fillId="5" borderId="10" xfId="0" applyNumberFormat="1" applyFont="1" applyFill="1" applyBorder="1" applyAlignment="1">
      <alignment horizontal="left" vertical="center" wrapText="1"/>
    </xf>
    <xf numFmtId="0" fontId="18" fillId="7" borderId="11" xfId="2" applyFont="1" applyFill="1" applyBorder="1" applyAlignment="1">
      <alignment vertical="top" wrapText="1"/>
    </xf>
    <xf numFmtId="0" fontId="14" fillId="0" borderId="0" xfId="0" applyNumberFormat="1" applyFont="1" applyAlignment="1">
      <alignment horizontal="right"/>
    </xf>
    <xf numFmtId="0" fontId="16" fillId="3" borderId="2" xfId="0" applyNumberFormat="1" applyFont="1" applyFill="1" applyBorder="1" applyAlignment="1">
      <alignment horizontal="center" vertical="center" wrapText="1"/>
    </xf>
    <xf numFmtId="0" fontId="0" fillId="0" borderId="0" xfId="0" applyNumberFormat="1"/>
    <xf numFmtId="165" fontId="11" fillId="4" borderId="0" xfId="1" applyNumberFormat="1" applyFont="1" applyFill="1" applyBorder="1" applyAlignment="1">
      <alignment vertical="top" wrapText="1"/>
    </xf>
    <xf numFmtId="165" fontId="15" fillId="2" borderId="10" xfId="1" applyNumberFormat="1" applyFont="1" applyFill="1" applyBorder="1" applyAlignment="1">
      <alignment horizontal="right" vertical="center"/>
    </xf>
    <xf numFmtId="165" fontId="15" fillId="2" borderId="7" xfId="1" applyNumberFormat="1" applyFont="1" applyFill="1" applyBorder="1" applyAlignment="1">
      <alignment horizontal="right" vertical="center"/>
    </xf>
    <xf numFmtId="166" fontId="11" fillId="4" borderId="12" xfId="0" applyNumberFormat="1" applyFont="1" applyFill="1" applyBorder="1" applyAlignment="1">
      <alignment horizontal="right" vertical="top" wrapText="1"/>
    </xf>
    <xf numFmtId="165" fontId="11" fillId="4" borderId="14" xfId="1" applyNumberFormat="1" applyFont="1" applyFill="1" applyBorder="1" applyAlignment="1">
      <alignment vertical="top" wrapText="1"/>
    </xf>
    <xf numFmtId="0" fontId="17" fillId="5" borderId="10" xfId="0" applyFont="1" applyFill="1" applyBorder="1" applyAlignment="1">
      <alignment horizontal="left" vertical="center" wrapText="1"/>
    </xf>
    <xf numFmtId="0" fontId="11" fillId="10" borderId="5" xfId="0" applyFont="1" applyFill="1" applyBorder="1" applyAlignment="1">
      <alignment vertical="top" wrapText="1"/>
    </xf>
    <xf numFmtId="0" fontId="11" fillId="12" borderId="4" xfId="0" applyNumberFormat="1" applyFont="1" applyFill="1" applyBorder="1" applyAlignment="1">
      <alignment vertical="top" wrapText="1"/>
    </xf>
    <xf numFmtId="166" fontId="11" fillId="8" borderId="0" xfId="0" applyNumberFormat="1" applyFont="1" applyFill="1" applyAlignment="1">
      <alignment horizontal="right" vertical="top" wrapText="1"/>
    </xf>
    <xf numFmtId="165" fontId="15" fillId="14" borderId="9" xfId="1" applyNumberFormat="1" applyFont="1" applyFill="1" applyBorder="1" applyAlignment="1">
      <alignment horizontal="right" vertical="center"/>
    </xf>
    <xf numFmtId="49" fontId="17" fillId="9" borderId="10" xfId="0" applyNumberFormat="1" applyFont="1" applyFill="1" applyBorder="1" applyAlignment="1">
      <alignment horizontal="left" vertical="center" wrapText="1"/>
    </xf>
    <xf numFmtId="0" fontId="0" fillId="15" borderId="0" xfId="0" applyFill="1"/>
    <xf numFmtId="0" fontId="18" fillId="13" borderId="13" xfId="3" applyNumberFormat="1" applyFont="1" applyFill="1" applyBorder="1" applyAlignment="1">
      <alignment vertical="top" wrapText="1"/>
    </xf>
    <xf numFmtId="0" fontId="11" fillId="12" borderId="5" xfId="0" applyFont="1" applyFill="1" applyBorder="1" applyAlignment="1">
      <alignment vertical="top" wrapText="1"/>
    </xf>
    <xf numFmtId="165" fontId="11" fillId="12" borderId="6" xfId="1" applyNumberFormat="1" applyFont="1" applyFill="1" applyBorder="1" applyAlignment="1">
      <alignment vertical="top" wrapText="1"/>
    </xf>
    <xf numFmtId="165" fontId="18" fillId="13" borderId="14" xfId="3" applyNumberFormat="1" applyFont="1" applyFill="1" applyBorder="1" applyAlignment="1">
      <alignment vertical="top" wrapText="1"/>
    </xf>
    <xf numFmtId="0" fontId="11" fillId="4" borderId="5" xfId="0" applyNumberFormat="1" applyFont="1" applyFill="1" applyBorder="1" applyAlignment="1">
      <alignment vertical="top"/>
    </xf>
    <xf numFmtId="0" fontId="11" fillId="8" borderId="5" xfId="0" applyNumberFormat="1" applyFont="1" applyFill="1" applyBorder="1" applyAlignment="1">
      <alignment vertical="top"/>
    </xf>
    <xf numFmtId="0" fontId="11" fillId="4" borderId="4" xfId="0" applyNumberFormat="1" applyFont="1" applyFill="1" applyBorder="1" applyAlignment="1">
      <alignment vertical="top"/>
    </xf>
    <xf numFmtId="0" fontId="18" fillId="7" borderId="13" xfId="2" applyNumberFormat="1" applyFont="1" applyFill="1" applyBorder="1" applyAlignment="1">
      <alignment vertical="top"/>
    </xf>
    <xf numFmtId="0" fontId="18" fillId="11" borderId="15" xfId="3" applyNumberFormat="1" applyFont="1" applyFill="1" applyBorder="1" applyAlignment="1">
      <alignment vertical="top"/>
    </xf>
    <xf numFmtId="0" fontId="18" fillId="11" borderId="5" xfId="2" applyFont="1" applyFill="1" applyBorder="1" applyAlignment="1">
      <alignment vertical="top"/>
    </xf>
    <xf numFmtId="0" fontId="11" fillId="12" borderId="13" xfId="0" applyNumberFormat="1" applyFont="1" applyFill="1" applyBorder="1" applyAlignment="1">
      <alignment vertical="top"/>
    </xf>
    <xf numFmtId="0" fontId="18" fillId="11" borderId="4" xfId="2" applyFont="1" applyFill="1" applyBorder="1" applyAlignment="1">
      <alignment vertical="top"/>
    </xf>
    <xf numFmtId="0" fontId="18" fillId="7" borderId="15" xfId="2" applyNumberFormat="1" applyFont="1" applyFill="1" applyBorder="1" applyAlignment="1">
      <alignment vertical="top"/>
    </xf>
    <xf numFmtId="0" fontId="18" fillId="13" borderId="15" xfId="2" applyNumberFormat="1" applyFont="1" applyFill="1" applyBorder="1" applyAlignment="1">
      <alignment vertical="top"/>
    </xf>
    <xf numFmtId="0" fontId="18" fillId="7" borderId="11" xfId="2" applyNumberFormat="1" applyFont="1" applyFill="1" applyBorder="1" applyAlignment="1">
      <alignment vertical="top"/>
    </xf>
    <xf numFmtId="165" fontId="18" fillId="7" borderId="7" xfId="3" applyNumberFormat="1" applyFont="1" applyFill="1" applyBorder="1" applyAlignment="1">
      <alignment vertical="top" wrapText="1"/>
    </xf>
    <xf numFmtId="166" fontId="18" fillId="7" borderId="8" xfId="4" applyNumberFormat="1" applyFont="1" applyFill="1" applyBorder="1" applyAlignment="1">
      <alignment horizontal="right" vertical="top" wrapText="1"/>
    </xf>
    <xf numFmtId="0" fontId="18" fillId="13" borderId="15" xfId="3" applyNumberFormat="1" applyFont="1" applyFill="1" applyBorder="1" applyAlignment="1">
      <alignment vertical="top" wrapText="1"/>
    </xf>
    <xf numFmtId="0" fontId="11" fillId="4" borderId="5" xfId="0" applyFont="1" applyFill="1" applyBorder="1" applyAlignment="1">
      <alignment vertical="top"/>
    </xf>
    <xf numFmtId="0" fontId="11" fillId="4" borderId="4" xfId="0" applyFont="1" applyFill="1" applyBorder="1" applyAlignment="1">
      <alignment vertical="top"/>
    </xf>
    <xf numFmtId="166" fontId="11" fillId="16" borderId="0" xfId="0" applyNumberFormat="1" applyFont="1" applyFill="1" applyAlignment="1">
      <alignment horizontal="right" vertical="top" wrapText="1"/>
    </xf>
    <xf numFmtId="0" fontId="18" fillId="11" borderId="4" xfId="31" applyNumberFormat="1" applyFont="1" applyFill="1" applyBorder="1" applyAlignment="1">
      <alignment vertical="top"/>
    </xf>
    <xf numFmtId="0" fontId="18" fillId="11" borderId="4" xfId="32" applyFont="1" applyFill="1" applyBorder="1" applyAlignment="1">
      <alignment vertical="top"/>
    </xf>
    <xf numFmtId="166" fontId="18" fillId="7" borderId="8" xfId="30" applyNumberFormat="1" applyFont="1" applyFill="1" applyBorder="1" applyAlignment="1">
      <alignment horizontal="right" vertical="top" wrapText="1"/>
    </xf>
    <xf numFmtId="165" fontId="18" fillId="7" borderId="7" xfId="31" applyNumberFormat="1" applyFont="1" applyFill="1" applyBorder="1" applyAlignment="1">
      <alignment vertical="top" wrapText="1"/>
    </xf>
    <xf numFmtId="0" fontId="18" fillId="11" borderId="5" xfId="32" applyFont="1" applyFill="1" applyBorder="1" applyAlignment="1">
      <alignment vertical="top"/>
    </xf>
    <xf numFmtId="166" fontId="18" fillId="6" borderId="12" xfId="4" applyNumberFormat="1" applyFont="1" applyFill="1" applyBorder="1" applyAlignment="1">
      <alignment horizontal="right" vertical="top" wrapText="1"/>
    </xf>
    <xf numFmtId="0" fontId="18" fillId="9" borderId="15" xfId="2" applyNumberFormat="1" applyFont="1" applyFill="1" applyBorder="1" applyAlignment="1">
      <alignment vertical="top"/>
    </xf>
    <xf numFmtId="165" fontId="18" fillId="9" borderId="14" xfId="3" applyNumberFormat="1" applyFont="1" applyFill="1" applyBorder="1" applyAlignment="1">
      <alignment vertical="top" wrapText="1"/>
    </xf>
    <xf numFmtId="165" fontId="15" fillId="14" borderId="10" xfId="1" applyNumberFormat="1" applyFont="1" applyFill="1" applyBorder="1" applyAlignment="1">
      <alignment horizontal="right" vertical="center"/>
    </xf>
    <xf numFmtId="0" fontId="17" fillId="9" borderId="10" xfId="0" applyNumberFormat="1" applyFont="1" applyFill="1" applyBorder="1" applyAlignment="1">
      <alignment horizontal="left" vertical="center" wrapText="1"/>
    </xf>
    <xf numFmtId="165" fontId="0" fillId="9" borderId="0" xfId="1" applyNumberFormat="1" applyFont="1" applyFill="1"/>
  </cellXfs>
  <cellStyles count="36">
    <cellStyle name="Hyperkobling 2" xfId="14" xr:uid="{45D82D50-0B40-49FC-BAA5-DE0EB722FB60}"/>
    <cellStyle name="Komma" xfId="1" builtinId="3"/>
    <cellStyle name="Komma 2" xfId="3" xr:uid="{09DF4017-E5F1-4A86-B0BD-F2E5EC29C67E}"/>
    <cellStyle name="Komma 2 10" xfId="34" xr:uid="{1F0CD4A4-8D66-4AB6-8AAA-FFA2FD6A21EB}"/>
    <cellStyle name="Komma 2 2" xfId="6" xr:uid="{2A643670-25A3-40BA-AF3D-7A5789964FDD}"/>
    <cellStyle name="Komma 2 3" xfId="9" xr:uid="{67B3BD9F-02ED-4F31-9219-63815D93004C}"/>
    <cellStyle name="Komma 2 4" xfId="15" xr:uid="{FBDC3923-5E28-4B73-AED3-01664B42F5AA}"/>
    <cellStyle name="Komma 2 5" xfId="18" xr:uid="{788639C9-036E-446C-8BF3-B8041E3AD8AA}"/>
    <cellStyle name="Komma 2 6" xfId="22" xr:uid="{7C0D2729-5E8E-4D01-A866-166851839DA3}"/>
    <cellStyle name="Komma 2 7" xfId="24" xr:uid="{F0173874-289E-4884-B8F0-F9756B966F9D}"/>
    <cellStyle name="Komma 2 8" xfId="28" xr:uid="{B1DE7271-DCF1-4B98-9811-E4F085B9ADA7}"/>
    <cellStyle name="Komma 2 9" xfId="31" xr:uid="{1E05E120-C519-4BA7-81D6-28E2516B962F}"/>
    <cellStyle name="Komma 3" xfId="13" xr:uid="{166CCEB3-4319-4305-9311-7BC0EBA9A146}"/>
    <cellStyle name="Normal" xfId="0" builtinId="0"/>
    <cellStyle name="Normal 2" xfId="2" xr:uid="{FA39EF2C-FA4D-44B4-B42C-71FCF94A7BBE}"/>
    <cellStyle name="Normal 2 10" xfId="33" xr:uid="{62164D3D-378C-404C-994D-859D89567CB7}"/>
    <cellStyle name="Normal 2 2" xfId="8" xr:uid="{F3A4FF35-6B1B-4ACC-9EA5-0F246DEA2690}"/>
    <cellStyle name="Normal 2 3" xfId="11" xr:uid="{C122063A-1801-4DF9-AA22-05A5B1E2E1D6}"/>
    <cellStyle name="Normal 2 4" xfId="17" xr:uid="{F3F24724-E642-45A2-AB7D-9652A5938CBF}"/>
    <cellStyle name="Normal 2 5" xfId="20" xr:uid="{E9C705D7-2F32-44E8-873D-E998B27A802D}"/>
    <cellStyle name="Normal 2 6" xfId="23" xr:uid="{9EAFE774-516F-4402-BD00-65CE28B0CEAB}"/>
    <cellStyle name="Normal 2 7" xfId="26" xr:uid="{C25DB76A-9C7A-407C-83AB-AE5C2B5CC479}"/>
    <cellStyle name="Normal 2 8" xfId="27" xr:uid="{AE04880D-F430-4AF0-BE68-E748D80AC7D9}"/>
    <cellStyle name="Normal 2 9" xfId="32" xr:uid="{A6F97468-84B7-451E-B6BD-CFE2330AB4BF}"/>
    <cellStyle name="Normal 3" xfId="5" xr:uid="{8AE44813-37CE-4FD3-8939-A26114B9CE82}"/>
    <cellStyle name="Normal 4" xfId="12" xr:uid="{AF16DE4C-3A70-44CE-ADB7-1FA028B99DC2}"/>
    <cellStyle name="Prosent 2" xfId="4" xr:uid="{43EB4AC8-9A53-4235-8A41-C0193ACEF0E8}"/>
    <cellStyle name="Prosent 2 10" xfId="35" xr:uid="{2C8A5DE7-6453-4358-BC57-E04057F6F2C7}"/>
    <cellStyle name="Prosent 2 2" xfId="7" xr:uid="{21057F13-053B-47DD-9C1B-34D4A0242C88}"/>
    <cellStyle name="Prosent 2 3" xfId="10" xr:uid="{0773F8C2-BB09-4306-B9B3-53F25409E984}"/>
    <cellStyle name="Prosent 2 4" xfId="16" xr:uid="{2CF216A7-07BB-47EF-B46D-359822FE768F}"/>
    <cellStyle name="Prosent 2 5" xfId="19" xr:uid="{194F0225-F6A9-4A5D-882A-F6D56EBBEB0D}"/>
    <cellStyle name="Prosent 2 6" xfId="21" xr:uid="{E295C317-D16B-430F-9695-C9191D4C92A8}"/>
    <cellStyle name="Prosent 2 7" xfId="25" xr:uid="{36859A0C-A1E3-41D4-AE5F-D8FED28AE00B}"/>
    <cellStyle name="Prosent 2 8" xfId="29" xr:uid="{7C348315-D130-43B6-9662-9FFFFBB61362}"/>
    <cellStyle name="Prosent 2 9" xfId="30" xr:uid="{262AC186-C69E-4179-A200-9DEE1098E5EC}"/>
  </cellStyles>
  <dxfs count="3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335E4-AEEB-4AFD-B174-EF64F2B3FD13}">
  <sheetPr filterMode="1">
    <pageSetUpPr fitToPage="1"/>
  </sheetPr>
  <dimension ref="A1:O366"/>
  <sheetViews>
    <sheetView tabSelected="1" topLeftCell="B1" zoomScale="145" zoomScaleNormal="145" workbookViewId="0">
      <pane ySplit="4" topLeftCell="A146" activePane="bottomLeft" state="frozen"/>
      <selection activeCell="H29" sqref="H29"/>
      <selection pane="bottomLeft" activeCell="Q163" sqref="Q163"/>
    </sheetView>
  </sheetViews>
  <sheetFormatPr baseColWidth="10" defaultColWidth="15.140625" defaultRowHeight="15" x14ac:dyDescent="0.25"/>
  <cols>
    <col min="1" max="1" width="12.28515625" customWidth="1"/>
    <col min="2" max="2" width="34.28515625" customWidth="1"/>
    <col min="3" max="3" width="19.42578125" customWidth="1"/>
    <col min="4" max="4" width="17.140625" style="25" customWidth="1"/>
    <col min="5" max="7" width="16.140625" style="25" customWidth="1"/>
    <col min="8" max="9" width="12.140625" customWidth="1"/>
    <col min="10" max="10" width="14.7109375" customWidth="1"/>
    <col min="11" max="11" width="17.28515625" style="25" customWidth="1"/>
    <col min="12" max="12" width="14.7109375" style="25" customWidth="1"/>
    <col min="13" max="13" width="15" style="33" customWidth="1"/>
    <col min="14" max="14" width="97.5703125" style="39" customWidth="1"/>
    <col min="15" max="15" width="0" style="33" hidden="1" customWidth="1"/>
  </cols>
  <sheetData>
    <row r="1" spans="1:15" x14ac:dyDescent="0.25">
      <c r="B1" s="47" t="s">
        <v>403</v>
      </c>
    </row>
    <row r="2" spans="1:15" ht="25.5" x14ac:dyDescent="0.25">
      <c r="B2" s="46" t="s">
        <v>402</v>
      </c>
      <c r="M2" s="33">
        <f>-M228-M197</f>
        <v>-5219000</v>
      </c>
    </row>
    <row r="3" spans="1:15" ht="15.75" x14ac:dyDescent="0.25">
      <c r="A3" s="1"/>
      <c r="B3" s="2" t="s">
        <v>6</v>
      </c>
      <c r="C3" s="2"/>
      <c r="D3" s="3"/>
      <c r="E3" s="4"/>
      <c r="F3" s="4"/>
      <c r="G3" s="4"/>
      <c r="H3" s="1"/>
      <c r="I3" s="1"/>
      <c r="J3" s="1"/>
      <c r="K3" s="5"/>
      <c r="L3" s="5"/>
      <c r="M3" s="33">
        <f>+SUM(M5:M1048576)</f>
        <v>-3797004</v>
      </c>
      <c r="N3" s="37" t="s">
        <v>323</v>
      </c>
    </row>
    <row r="4" spans="1:15" ht="38.25" x14ac:dyDescent="0.25">
      <c r="A4" s="6" t="s">
        <v>7</v>
      </c>
      <c r="B4" s="6" t="s">
        <v>8</v>
      </c>
      <c r="C4" s="7" t="s">
        <v>9</v>
      </c>
      <c r="D4" s="8" t="s">
        <v>401</v>
      </c>
      <c r="E4" s="8" t="s">
        <v>310</v>
      </c>
      <c r="F4" s="8" t="s">
        <v>312</v>
      </c>
      <c r="G4" s="8" t="s">
        <v>311</v>
      </c>
      <c r="H4" s="9" t="s">
        <v>10</v>
      </c>
      <c r="I4" s="10" t="s">
        <v>11</v>
      </c>
      <c r="J4" s="10" t="s">
        <v>12</v>
      </c>
      <c r="K4" s="11" t="s">
        <v>324</v>
      </c>
      <c r="L4" s="11" t="s">
        <v>325</v>
      </c>
      <c r="M4" s="8" t="s">
        <v>13</v>
      </c>
      <c r="N4" s="38" t="s">
        <v>14</v>
      </c>
    </row>
    <row r="5" spans="1:15" ht="46.5" hidden="1" customHeight="1" x14ac:dyDescent="0.25">
      <c r="A5" s="56">
        <v>10004</v>
      </c>
      <c r="B5" s="12" t="s">
        <v>21</v>
      </c>
      <c r="C5" s="12" t="s">
        <v>404</v>
      </c>
      <c r="D5" s="13">
        <v>0</v>
      </c>
      <c r="E5" s="13">
        <v>0</v>
      </c>
      <c r="F5" s="13">
        <v>5802000</v>
      </c>
      <c r="G5" s="14">
        <v>5802000</v>
      </c>
      <c r="H5" s="15">
        <v>0</v>
      </c>
      <c r="I5" s="16" t="s">
        <v>5</v>
      </c>
      <c r="J5" s="16" t="s">
        <v>2</v>
      </c>
      <c r="K5" s="17">
        <v>4000000</v>
      </c>
      <c r="L5" s="17"/>
      <c r="M5" s="13">
        <v>0</v>
      </c>
      <c r="N5" s="18" t="s">
        <v>588</v>
      </c>
      <c r="O5"/>
    </row>
    <row r="6" spans="1:15" s="32" customFormat="1" x14ac:dyDescent="0.25">
      <c r="A6" s="57">
        <v>11007</v>
      </c>
      <c r="B6" s="28" t="s">
        <v>84</v>
      </c>
      <c r="C6" s="28" t="e">
        <v>#N/A</v>
      </c>
      <c r="D6" s="29">
        <v>122448807</v>
      </c>
      <c r="E6" s="29">
        <v>0</v>
      </c>
      <c r="F6" s="29">
        <v>240000000</v>
      </c>
      <c r="G6" s="30">
        <v>240000000</v>
      </c>
      <c r="H6" s="31">
        <v>0.51020336249999998</v>
      </c>
      <c r="I6" s="48"/>
      <c r="J6" s="48"/>
      <c r="K6" s="49"/>
      <c r="L6" s="49"/>
      <c r="M6" s="29"/>
      <c r="N6" s="50"/>
      <c r="O6" s="83"/>
    </row>
    <row r="7" spans="1:15" ht="38.25" x14ac:dyDescent="0.25">
      <c r="A7" s="56">
        <v>11051</v>
      </c>
      <c r="B7" s="12" t="s">
        <v>76</v>
      </c>
      <c r="C7" s="12" t="s">
        <v>594</v>
      </c>
      <c r="D7" s="13">
        <v>21000000</v>
      </c>
      <c r="E7" s="13">
        <v>0</v>
      </c>
      <c r="F7" s="13">
        <v>25300000</v>
      </c>
      <c r="G7" s="14">
        <v>25300000</v>
      </c>
      <c r="H7" s="15">
        <v>0.83003952569169959</v>
      </c>
      <c r="I7" s="16" t="s">
        <v>3</v>
      </c>
      <c r="J7" s="16" t="s">
        <v>2</v>
      </c>
      <c r="K7" s="17">
        <v>23300000</v>
      </c>
      <c r="L7" s="17"/>
      <c r="M7" s="13">
        <v>-2000000</v>
      </c>
      <c r="N7" s="18" t="s">
        <v>590</v>
      </c>
      <c r="O7" s="33">
        <f>+M7</f>
        <v>-2000000</v>
      </c>
    </row>
    <row r="8" spans="1:15" ht="25.5" x14ac:dyDescent="0.25">
      <c r="A8" s="56">
        <v>12009</v>
      </c>
      <c r="B8" s="12" t="s">
        <v>98</v>
      </c>
      <c r="C8" s="12" t="s">
        <v>313</v>
      </c>
      <c r="D8" s="13">
        <v>42000</v>
      </c>
      <c r="E8" s="13">
        <v>331000</v>
      </c>
      <c r="F8" s="13">
        <v>3000000</v>
      </c>
      <c r="G8" s="14">
        <v>3331000</v>
      </c>
      <c r="H8" s="15">
        <v>1.2608826178324827E-2</v>
      </c>
      <c r="I8" s="16" t="s">
        <v>5</v>
      </c>
      <c r="J8" s="16" t="s">
        <v>2</v>
      </c>
      <c r="K8" s="17">
        <v>833000</v>
      </c>
      <c r="L8" s="17">
        <v>2500000</v>
      </c>
      <c r="M8" s="13">
        <v>-2498000</v>
      </c>
      <c r="N8" s="18" t="s">
        <v>676</v>
      </c>
    </row>
    <row r="9" spans="1:15" ht="65.25" hidden="1" customHeight="1" x14ac:dyDescent="0.25">
      <c r="A9" s="61">
        <v>12010</v>
      </c>
      <c r="B9" s="46" t="s">
        <v>43</v>
      </c>
      <c r="C9" s="12" t="s">
        <v>18</v>
      </c>
      <c r="D9" s="13">
        <v>0</v>
      </c>
      <c r="E9" s="13">
        <v>140000</v>
      </c>
      <c r="F9" s="13">
        <v>0</v>
      </c>
      <c r="G9" s="67">
        <v>140000</v>
      </c>
      <c r="H9" s="68">
        <v>0</v>
      </c>
      <c r="I9" s="16" t="s">
        <v>3</v>
      </c>
      <c r="J9" s="16" t="s">
        <v>2</v>
      </c>
      <c r="K9" s="17">
        <v>140000</v>
      </c>
      <c r="L9" s="17"/>
      <c r="M9" s="13">
        <v>0</v>
      </c>
      <c r="N9" s="35" t="s">
        <v>623</v>
      </c>
      <c r="O9"/>
    </row>
    <row r="10" spans="1:15" ht="38.25" hidden="1" x14ac:dyDescent="0.25">
      <c r="A10" s="56">
        <v>12011</v>
      </c>
      <c r="B10" s="12" t="s">
        <v>95</v>
      </c>
      <c r="C10" s="12" t="s">
        <v>18</v>
      </c>
      <c r="D10" s="13">
        <v>54031</v>
      </c>
      <c r="E10" s="13">
        <v>-1640000</v>
      </c>
      <c r="F10" s="13">
        <v>0</v>
      </c>
      <c r="G10" s="14">
        <v>-1640000</v>
      </c>
      <c r="H10" s="15">
        <v>-3.2945731707317072E-2</v>
      </c>
      <c r="I10" s="16" t="s">
        <v>5</v>
      </c>
      <c r="J10" s="16" t="s">
        <v>2</v>
      </c>
      <c r="K10" s="17"/>
      <c r="L10" s="17"/>
      <c r="M10" s="13">
        <v>0</v>
      </c>
      <c r="N10" s="27" t="s">
        <v>677</v>
      </c>
      <c r="O10"/>
    </row>
    <row r="11" spans="1:15" ht="25.5" hidden="1" x14ac:dyDescent="0.25">
      <c r="A11" s="56">
        <v>12014</v>
      </c>
      <c r="B11" s="12" t="s">
        <v>357</v>
      </c>
      <c r="C11" s="12" t="s">
        <v>18</v>
      </c>
      <c r="D11" s="13">
        <v>373144</v>
      </c>
      <c r="E11" s="13">
        <v>-622000</v>
      </c>
      <c r="F11" s="13">
        <v>0</v>
      </c>
      <c r="G11" s="14">
        <v>-622000</v>
      </c>
      <c r="H11" s="15">
        <v>-0.5999099678456592</v>
      </c>
      <c r="I11" s="16" t="s">
        <v>3</v>
      </c>
      <c r="J11" s="16" t="s">
        <v>2</v>
      </c>
      <c r="K11" s="17"/>
      <c r="L11" s="17"/>
      <c r="M11" s="13">
        <v>0</v>
      </c>
      <c r="N11" s="18" t="s">
        <v>648</v>
      </c>
      <c r="O11"/>
    </row>
    <row r="12" spans="1:15" hidden="1" x14ac:dyDescent="0.25">
      <c r="A12" s="56">
        <v>12021</v>
      </c>
      <c r="B12" s="12" t="s">
        <v>125</v>
      </c>
      <c r="C12" s="12" t="s">
        <v>18</v>
      </c>
      <c r="D12" s="13">
        <v>866125</v>
      </c>
      <c r="E12" s="13">
        <v>207000</v>
      </c>
      <c r="F12" s="13">
        <v>4321000</v>
      </c>
      <c r="G12" s="14">
        <v>4528000</v>
      </c>
      <c r="H12" s="15">
        <v>0.19128202296819788</v>
      </c>
      <c r="I12" s="16" t="s">
        <v>5</v>
      </c>
      <c r="J12" s="16" t="s">
        <v>4</v>
      </c>
      <c r="K12" s="17">
        <v>4528000</v>
      </c>
      <c r="L12" s="17"/>
      <c r="M12" s="13">
        <v>0</v>
      </c>
      <c r="N12" s="18" t="s">
        <v>624</v>
      </c>
      <c r="O12"/>
    </row>
    <row r="13" spans="1:15" ht="25.5" hidden="1" x14ac:dyDescent="0.25">
      <c r="A13" s="56">
        <v>12048</v>
      </c>
      <c r="B13" s="12" t="s">
        <v>41</v>
      </c>
      <c r="C13" s="12" t="s">
        <v>314</v>
      </c>
      <c r="D13" s="13">
        <v>0</v>
      </c>
      <c r="E13" s="13">
        <v>0</v>
      </c>
      <c r="F13" s="13">
        <v>200000</v>
      </c>
      <c r="G13" s="14">
        <v>200000</v>
      </c>
      <c r="H13" s="15">
        <v>0</v>
      </c>
      <c r="I13" s="16" t="s">
        <v>3</v>
      </c>
      <c r="J13" s="16" t="s">
        <v>2</v>
      </c>
      <c r="K13" s="17">
        <v>200000</v>
      </c>
      <c r="L13" s="17"/>
      <c r="M13" s="13">
        <v>0</v>
      </c>
      <c r="N13" s="18" t="s">
        <v>400</v>
      </c>
      <c r="O13"/>
    </row>
    <row r="14" spans="1:15" ht="25.5" hidden="1" x14ac:dyDescent="0.25">
      <c r="A14" s="56">
        <v>12051</v>
      </c>
      <c r="B14" s="12" t="s">
        <v>79</v>
      </c>
      <c r="C14" s="12" t="s">
        <v>31</v>
      </c>
      <c r="D14" s="13">
        <v>1512</v>
      </c>
      <c r="E14" s="13">
        <v>20000</v>
      </c>
      <c r="F14" s="13">
        <v>5700000</v>
      </c>
      <c r="G14" s="14">
        <v>5720000</v>
      </c>
      <c r="H14" s="15">
        <v>2.6433566433566432E-4</v>
      </c>
      <c r="I14" s="16" t="s">
        <v>3</v>
      </c>
      <c r="J14" s="16" t="s">
        <v>2</v>
      </c>
      <c r="K14" s="17">
        <v>5720000</v>
      </c>
      <c r="L14" s="17"/>
      <c r="M14" s="13">
        <v>0</v>
      </c>
      <c r="N14" s="18" t="s">
        <v>575</v>
      </c>
      <c r="O14"/>
    </row>
    <row r="15" spans="1:15" hidden="1" x14ac:dyDescent="0.25">
      <c r="A15" s="56">
        <v>12053</v>
      </c>
      <c r="B15" s="12" t="s">
        <v>111</v>
      </c>
      <c r="C15" s="12" t="s">
        <v>457</v>
      </c>
      <c r="D15" s="13">
        <v>0</v>
      </c>
      <c r="E15" s="13">
        <v>355000</v>
      </c>
      <c r="F15" s="13">
        <v>600000</v>
      </c>
      <c r="G15" s="14">
        <v>955000</v>
      </c>
      <c r="H15" s="15">
        <v>0</v>
      </c>
      <c r="I15" s="16" t="s">
        <v>3</v>
      </c>
      <c r="J15" s="16" t="s">
        <v>2</v>
      </c>
      <c r="K15" s="17">
        <v>955000</v>
      </c>
      <c r="L15" s="17"/>
      <c r="M15" s="13">
        <v>0</v>
      </c>
      <c r="N15" s="18" t="s">
        <v>589</v>
      </c>
      <c r="O15"/>
    </row>
    <row r="16" spans="1:15" ht="25.5" x14ac:dyDescent="0.25">
      <c r="A16" s="56">
        <v>12055</v>
      </c>
      <c r="B16" s="12" t="s">
        <v>195</v>
      </c>
      <c r="C16" s="12" t="s">
        <v>18</v>
      </c>
      <c r="D16" s="13">
        <v>956430</v>
      </c>
      <c r="E16" s="13">
        <v>401000</v>
      </c>
      <c r="F16" s="13">
        <v>1000000</v>
      </c>
      <c r="G16" s="14">
        <v>1401000</v>
      </c>
      <c r="H16" s="15">
        <v>0.68267665952890788</v>
      </c>
      <c r="I16" s="16" t="s">
        <v>3</v>
      </c>
      <c r="J16" s="16" t="s">
        <v>0</v>
      </c>
      <c r="K16" s="17">
        <v>956430</v>
      </c>
      <c r="L16" s="17"/>
      <c r="M16" s="13">
        <v>-444570</v>
      </c>
      <c r="N16" s="18" t="s">
        <v>675</v>
      </c>
      <c r="O16" s="33">
        <f>+M16</f>
        <v>-444570</v>
      </c>
    </row>
    <row r="17" spans="1:15" hidden="1" x14ac:dyDescent="0.25">
      <c r="A17" s="56">
        <v>12056</v>
      </c>
      <c r="B17" s="12" t="s">
        <v>315</v>
      </c>
      <c r="C17" s="12" t="s">
        <v>649</v>
      </c>
      <c r="D17" s="13">
        <v>0</v>
      </c>
      <c r="E17" s="13">
        <v>191000</v>
      </c>
      <c r="F17" s="13">
        <v>200000</v>
      </c>
      <c r="G17" s="14">
        <v>391000</v>
      </c>
      <c r="H17" s="15">
        <v>0</v>
      </c>
      <c r="I17" s="16" t="s">
        <v>5</v>
      </c>
      <c r="J17" s="16" t="s">
        <v>2</v>
      </c>
      <c r="K17" s="17">
        <v>391000</v>
      </c>
      <c r="L17" s="17"/>
      <c r="M17" s="13">
        <v>0</v>
      </c>
      <c r="N17" s="18" t="s">
        <v>678</v>
      </c>
      <c r="O17"/>
    </row>
    <row r="18" spans="1:15" ht="38.25" x14ac:dyDescent="0.25">
      <c r="A18" s="56">
        <v>12057</v>
      </c>
      <c r="B18" s="12" t="s">
        <v>356</v>
      </c>
      <c r="C18" s="12" t="s">
        <v>319</v>
      </c>
      <c r="D18" s="13">
        <v>0</v>
      </c>
      <c r="E18" s="13">
        <v>0</v>
      </c>
      <c r="F18" s="13">
        <v>2000000</v>
      </c>
      <c r="G18" s="14">
        <v>2000000</v>
      </c>
      <c r="H18" s="15">
        <v>0</v>
      </c>
      <c r="I18" s="16" t="s">
        <v>5</v>
      </c>
      <c r="J18" s="16" t="s">
        <v>2</v>
      </c>
      <c r="K18" s="17">
        <v>500000</v>
      </c>
      <c r="L18" s="17">
        <v>1500000</v>
      </c>
      <c r="M18" s="13">
        <v>-1500000</v>
      </c>
      <c r="N18" s="18" t="s">
        <v>587</v>
      </c>
    </row>
    <row r="19" spans="1:15" x14ac:dyDescent="0.25">
      <c r="A19" s="56">
        <v>15001</v>
      </c>
      <c r="B19" s="12" t="s">
        <v>316</v>
      </c>
      <c r="C19" s="12" t="s">
        <v>20</v>
      </c>
      <c r="D19" s="13">
        <v>124184</v>
      </c>
      <c r="E19" s="13">
        <v>120000</v>
      </c>
      <c r="F19" s="13">
        <v>0</v>
      </c>
      <c r="G19" s="14">
        <v>120000</v>
      </c>
      <c r="H19" s="15">
        <v>1.0348666666666666</v>
      </c>
      <c r="I19" s="16" t="s">
        <v>3</v>
      </c>
      <c r="J19" s="16" t="s">
        <v>0</v>
      </c>
      <c r="K19" s="17">
        <v>124184</v>
      </c>
      <c r="L19" s="17"/>
      <c r="M19" s="13">
        <v>4184</v>
      </c>
      <c r="N19" s="18" t="s">
        <v>572</v>
      </c>
      <c r="O19" s="33">
        <f>+M19</f>
        <v>4184</v>
      </c>
    </row>
    <row r="20" spans="1:15" ht="78.75" hidden="1" customHeight="1" x14ac:dyDescent="0.25">
      <c r="A20" s="56">
        <v>15002</v>
      </c>
      <c r="B20" s="12" t="s">
        <v>101</v>
      </c>
      <c r="C20" s="12" t="s">
        <v>20</v>
      </c>
      <c r="D20" s="13">
        <v>122441</v>
      </c>
      <c r="E20" s="13">
        <v>3422000</v>
      </c>
      <c r="F20" s="13">
        <v>0</v>
      </c>
      <c r="G20" s="14">
        <v>3422000</v>
      </c>
      <c r="H20" s="15">
        <v>3.5780537697253069E-2</v>
      </c>
      <c r="I20" s="16" t="s">
        <v>5</v>
      </c>
      <c r="J20" s="16" t="s">
        <v>2</v>
      </c>
      <c r="K20" s="17">
        <v>3422000</v>
      </c>
      <c r="L20" s="17"/>
      <c r="M20" s="13">
        <v>0</v>
      </c>
      <c r="N20" s="18" t="s">
        <v>573</v>
      </c>
      <c r="O20"/>
    </row>
    <row r="21" spans="1:15" hidden="1" x14ac:dyDescent="0.25">
      <c r="A21" s="56">
        <v>15006</v>
      </c>
      <c r="B21" s="12" t="s">
        <v>196</v>
      </c>
      <c r="C21" s="12" t="s">
        <v>20</v>
      </c>
      <c r="D21" s="13">
        <v>0</v>
      </c>
      <c r="E21" s="13">
        <v>300000</v>
      </c>
      <c r="F21" s="13">
        <v>650000</v>
      </c>
      <c r="G21" s="14">
        <v>950000</v>
      </c>
      <c r="H21" s="15">
        <v>0</v>
      </c>
      <c r="I21" s="16" t="s">
        <v>3</v>
      </c>
      <c r="J21" s="16" t="s">
        <v>0</v>
      </c>
      <c r="K21" s="17">
        <v>950000</v>
      </c>
      <c r="L21" s="17"/>
      <c r="M21" s="13">
        <v>0</v>
      </c>
      <c r="N21" s="18" t="s">
        <v>571</v>
      </c>
      <c r="O21"/>
    </row>
    <row r="22" spans="1:15" ht="25.5" hidden="1" x14ac:dyDescent="0.25">
      <c r="A22" s="56">
        <v>15007</v>
      </c>
      <c r="B22" s="12" t="s">
        <v>355</v>
      </c>
      <c r="C22" s="12" t="s">
        <v>398</v>
      </c>
      <c r="D22" s="13">
        <v>0</v>
      </c>
      <c r="E22" s="13">
        <v>0</v>
      </c>
      <c r="F22" s="13">
        <v>250000</v>
      </c>
      <c r="G22" s="14">
        <v>250000</v>
      </c>
      <c r="H22" s="15">
        <v>0</v>
      </c>
      <c r="I22" s="16" t="s">
        <v>3</v>
      </c>
      <c r="J22" s="16" t="s">
        <v>2</v>
      </c>
      <c r="K22" s="17">
        <v>250000</v>
      </c>
      <c r="L22" s="17"/>
      <c r="M22" s="13">
        <v>0</v>
      </c>
      <c r="N22" s="18" t="s">
        <v>679</v>
      </c>
      <c r="O22"/>
    </row>
    <row r="23" spans="1:15" hidden="1" x14ac:dyDescent="0.25">
      <c r="A23" s="56">
        <v>20025</v>
      </c>
      <c r="B23" s="12" t="s">
        <v>354</v>
      </c>
      <c r="C23" s="12" t="s">
        <v>30</v>
      </c>
      <c r="D23" s="13">
        <v>0</v>
      </c>
      <c r="E23" s="13">
        <v>0</v>
      </c>
      <c r="F23" s="13">
        <v>300000</v>
      </c>
      <c r="G23" s="14">
        <v>300000</v>
      </c>
      <c r="H23" s="15">
        <v>0</v>
      </c>
      <c r="I23" s="16" t="s">
        <v>3</v>
      </c>
      <c r="J23" s="16" t="s">
        <v>0</v>
      </c>
      <c r="K23" s="17">
        <v>300000</v>
      </c>
      <c r="L23" s="17"/>
      <c r="M23" s="13">
        <v>0</v>
      </c>
      <c r="N23" s="18" t="s">
        <v>576</v>
      </c>
      <c r="O23"/>
    </row>
    <row r="24" spans="1:15" hidden="1" x14ac:dyDescent="0.25">
      <c r="A24" s="56">
        <v>20035</v>
      </c>
      <c r="B24" s="12" t="s">
        <v>170</v>
      </c>
      <c r="C24" s="12" t="s">
        <v>30</v>
      </c>
      <c r="D24" s="13">
        <v>315811</v>
      </c>
      <c r="E24" s="13">
        <v>964000</v>
      </c>
      <c r="F24" s="13">
        <v>810000</v>
      </c>
      <c r="G24" s="14">
        <v>1774000</v>
      </c>
      <c r="H24" s="15">
        <v>0.17802198421645998</v>
      </c>
      <c r="I24" s="16" t="s">
        <v>3</v>
      </c>
      <c r="J24" s="16" t="s">
        <v>2</v>
      </c>
      <c r="K24" s="17">
        <v>1774000</v>
      </c>
      <c r="L24" s="17"/>
      <c r="M24" s="13">
        <v>0</v>
      </c>
      <c r="N24" s="18" t="s">
        <v>577</v>
      </c>
      <c r="O24"/>
    </row>
    <row r="25" spans="1:15" ht="25.5" x14ac:dyDescent="0.25">
      <c r="A25" s="56">
        <v>40072</v>
      </c>
      <c r="B25" s="12" t="s">
        <v>137</v>
      </c>
      <c r="C25" s="12" t="s">
        <v>28</v>
      </c>
      <c r="D25" s="13">
        <v>3233980</v>
      </c>
      <c r="E25" s="13">
        <v>3167000</v>
      </c>
      <c r="F25" s="13">
        <v>14500000</v>
      </c>
      <c r="G25" s="14">
        <v>17667000</v>
      </c>
      <c r="H25" s="15">
        <v>0.18305201788645498</v>
      </c>
      <c r="I25" s="16" t="s">
        <v>3</v>
      </c>
      <c r="J25" s="16" t="s">
        <v>2</v>
      </c>
      <c r="K25" s="17">
        <v>14000000</v>
      </c>
      <c r="L25" s="17">
        <v>3667000</v>
      </c>
      <c r="M25" s="13">
        <v>-3667000</v>
      </c>
      <c r="N25" s="18" t="s">
        <v>579</v>
      </c>
    </row>
    <row r="26" spans="1:15" ht="38.25" hidden="1" x14ac:dyDescent="0.25">
      <c r="A26" s="56">
        <v>40073</v>
      </c>
      <c r="B26" s="12" t="s">
        <v>146</v>
      </c>
      <c r="C26" s="12" t="s">
        <v>28</v>
      </c>
      <c r="D26" s="13">
        <v>0</v>
      </c>
      <c r="E26" s="13">
        <v>-25000000</v>
      </c>
      <c r="F26" s="13">
        <v>-6926000</v>
      </c>
      <c r="G26" s="14">
        <v>-31926000</v>
      </c>
      <c r="H26" s="15">
        <v>0</v>
      </c>
      <c r="I26" s="16" t="s">
        <v>5</v>
      </c>
      <c r="J26" s="16" t="s">
        <v>4</v>
      </c>
      <c r="K26" s="17">
        <v>-31926000</v>
      </c>
      <c r="L26" s="17"/>
      <c r="M26" s="13">
        <v>0</v>
      </c>
      <c r="N26" s="18" t="s">
        <v>580</v>
      </c>
      <c r="O26"/>
    </row>
    <row r="27" spans="1:15" hidden="1" x14ac:dyDescent="0.25">
      <c r="A27" s="56">
        <v>40074</v>
      </c>
      <c r="B27" s="12" t="s">
        <v>87</v>
      </c>
      <c r="C27" s="12" t="s">
        <v>28</v>
      </c>
      <c r="D27" s="13">
        <v>5000000</v>
      </c>
      <c r="E27" s="13">
        <v>0</v>
      </c>
      <c r="F27" s="13">
        <v>5000000</v>
      </c>
      <c r="G27" s="14">
        <v>5000000</v>
      </c>
      <c r="H27" s="15">
        <v>1</v>
      </c>
      <c r="I27" s="16" t="s">
        <v>3</v>
      </c>
      <c r="J27" s="16" t="s">
        <v>0</v>
      </c>
      <c r="K27" s="17">
        <v>5000000</v>
      </c>
      <c r="L27" s="17"/>
      <c r="M27" s="13">
        <v>0</v>
      </c>
      <c r="N27" s="18" t="s">
        <v>581</v>
      </c>
      <c r="O27"/>
    </row>
    <row r="28" spans="1:15" hidden="1" x14ac:dyDescent="0.25">
      <c r="A28" s="56">
        <v>42401</v>
      </c>
      <c r="B28" s="12" t="s">
        <v>29</v>
      </c>
      <c r="C28" s="12" t="s">
        <v>458</v>
      </c>
      <c r="D28" s="13">
        <v>0</v>
      </c>
      <c r="E28" s="13">
        <v>0</v>
      </c>
      <c r="F28" s="13">
        <v>3447000</v>
      </c>
      <c r="G28" s="14">
        <v>3447000</v>
      </c>
      <c r="H28" s="15">
        <v>0</v>
      </c>
      <c r="I28" s="16" t="s">
        <v>3</v>
      </c>
      <c r="J28" s="16" t="s">
        <v>2</v>
      </c>
      <c r="K28" s="17">
        <v>3447000</v>
      </c>
      <c r="L28" s="17"/>
      <c r="M28" s="13">
        <v>0</v>
      </c>
      <c r="N28" s="18" t="s">
        <v>625</v>
      </c>
      <c r="O28"/>
    </row>
    <row r="29" spans="1:15" ht="25.5" hidden="1" x14ac:dyDescent="0.25">
      <c r="A29" s="56">
        <v>42402</v>
      </c>
      <c r="B29" s="12" t="s">
        <v>182</v>
      </c>
      <c r="C29" s="12" t="s">
        <v>458</v>
      </c>
      <c r="D29" s="13">
        <v>102638</v>
      </c>
      <c r="E29" s="13">
        <v>-898000</v>
      </c>
      <c r="F29" s="13">
        <v>10000000</v>
      </c>
      <c r="G29" s="14">
        <v>9102000</v>
      </c>
      <c r="H29" s="15">
        <v>1.1276422764227642E-2</v>
      </c>
      <c r="I29" s="16" t="s">
        <v>3</v>
      </c>
      <c r="J29" s="16" t="s">
        <v>2</v>
      </c>
      <c r="K29" s="17">
        <v>9102000</v>
      </c>
      <c r="L29" s="17"/>
      <c r="M29" s="13">
        <v>0</v>
      </c>
      <c r="N29" s="18" t="s">
        <v>654</v>
      </c>
      <c r="O29"/>
    </row>
    <row r="30" spans="1:15" ht="38.25" hidden="1" x14ac:dyDescent="0.25">
      <c r="A30" s="56">
        <v>42403</v>
      </c>
      <c r="B30" s="12" t="s">
        <v>128</v>
      </c>
      <c r="C30" s="12" t="s">
        <v>18</v>
      </c>
      <c r="D30" s="13">
        <v>232738</v>
      </c>
      <c r="E30" s="13">
        <v>-369000</v>
      </c>
      <c r="F30" s="13">
        <v>0</v>
      </c>
      <c r="G30" s="14">
        <v>-369000</v>
      </c>
      <c r="H30" s="15">
        <v>-0.63072628726287261</v>
      </c>
      <c r="I30" s="16" t="s">
        <v>3</v>
      </c>
      <c r="J30" s="16" t="s">
        <v>2</v>
      </c>
      <c r="K30" s="17"/>
      <c r="L30" s="17"/>
      <c r="M30" s="13">
        <v>0</v>
      </c>
      <c r="N30" s="18" t="s">
        <v>650</v>
      </c>
      <c r="O30"/>
    </row>
    <row r="31" spans="1:15" hidden="1" x14ac:dyDescent="0.25">
      <c r="A31" s="61">
        <v>44515</v>
      </c>
      <c r="B31" s="46" t="s">
        <v>38</v>
      </c>
      <c r="C31" s="12" t="s">
        <v>30</v>
      </c>
      <c r="D31" s="13">
        <v>0</v>
      </c>
      <c r="E31" s="13">
        <v>400000</v>
      </c>
      <c r="F31" s="13">
        <v>0</v>
      </c>
      <c r="G31" s="67">
        <v>400000</v>
      </c>
      <c r="H31" s="68">
        <v>0</v>
      </c>
      <c r="I31" s="16" t="s">
        <v>3</v>
      </c>
      <c r="J31" s="16" t="s">
        <v>2</v>
      </c>
      <c r="K31" s="34">
        <v>400000</v>
      </c>
      <c r="L31" s="17"/>
      <c r="M31" s="13">
        <v>0</v>
      </c>
      <c r="N31" s="18" t="s">
        <v>578</v>
      </c>
      <c r="O31"/>
    </row>
    <row r="32" spans="1:15" hidden="1" x14ac:dyDescent="0.25">
      <c r="A32" s="56">
        <v>45404</v>
      </c>
      <c r="B32" s="12" t="s">
        <v>160</v>
      </c>
      <c r="C32" s="12" t="s">
        <v>20</v>
      </c>
      <c r="D32" s="13">
        <v>0</v>
      </c>
      <c r="E32" s="13">
        <v>136000</v>
      </c>
      <c r="F32" s="13">
        <v>300000</v>
      </c>
      <c r="G32" s="14">
        <v>436000</v>
      </c>
      <c r="H32" s="15">
        <v>0</v>
      </c>
      <c r="I32" s="16" t="s">
        <v>3</v>
      </c>
      <c r="J32" s="16" t="s">
        <v>0</v>
      </c>
      <c r="K32" s="17">
        <v>436000</v>
      </c>
      <c r="L32" s="17"/>
      <c r="M32" s="13">
        <v>0</v>
      </c>
      <c r="N32" s="35" t="s">
        <v>574</v>
      </c>
      <c r="O32"/>
    </row>
    <row r="33" spans="1:15" hidden="1" x14ac:dyDescent="0.25">
      <c r="A33" s="56">
        <v>45430</v>
      </c>
      <c r="B33" s="12" t="s">
        <v>309</v>
      </c>
      <c r="C33" s="12" t="s">
        <v>20</v>
      </c>
      <c r="D33" s="13">
        <v>162641</v>
      </c>
      <c r="E33" s="13">
        <v>600000</v>
      </c>
      <c r="F33" s="13">
        <v>0</v>
      </c>
      <c r="G33" s="14">
        <v>600000</v>
      </c>
      <c r="H33" s="15">
        <v>0.27106833333333336</v>
      </c>
      <c r="I33" s="16" t="s">
        <v>3</v>
      </c>
      <c r="J33" s="16" t="s">
        <v>2</v>
      </c>
      <c r="K33" s="17">
        <v>600000</v>
      </c>
      <c r="L33" s="17"/>
      <c r="M33" s="13">
        <v>0</v>
      </c>
      <c r="N33" s="18" t="s">
        <v>422</v>
      </c>
      <c r="O33"/>
    </row>
    <row r="34" spans="1:15" x14ac:dyDescent="0.25">
      <c r="A34" s="56">
        <v>46301</v>
      </c>
      <c r="B34" s="12" t="s">
        <v>110</v>
      </c>
      <c r="C34" s="12" t="s">
        <v>20</v>
      </c>
      <c r="D34" s="13">
        <v>267651</v>
      </c>
      <c r="E34" s="13">
        <v>4994000</v>
      </c>
      <c r="F34" s="13">
        <v>825000</v>
      </c>
      <c r="G34" s="14">
        <v>5819000</v>
      </c>
      <c r="H34" s="15">
        <v>4.5996047430830037E-2</v>
      </c>
      <c r="I34" s="16" t="s">
        <v>3</v>
      </c>
      <c r="J34" s="16" t="s">
        <v>2</v>
      </c>
      <c r="K34" s="17">
        <v>3700000</v>
      </c>
      <c r="L34" s="17"/>
      <c r="M34" s="13">
        <v>-2119000</v>
      </c>
      <c r="N34" s="35" t="s">
        <v>659</v>
      </c>
      <c r="O34" s="33">
        <f>+M34</f>
        <v>-2119000</v>
      </c>
    </row>
    <row r="35" spans="1:15" hidden="1" x14ac:dyDescent="0.25">
      <c r="A35" s="56">
        <v>56114</v>
      </c>
      <c r="B35" s="12" t="s">
        <v>397</v>
      </c>
      <c r="C35" s="12" t="s">
        <v>570</v>
      </c>
      <c r="D35" s="13">
        <v>0</v>
      </c>
      <c r="E35" s="13">
        <v>0</v>
      </c>
      <c r="F35" s="13">
        <v>750000</v>
      </c>
      <c r="G35" s="14">
        <v>750000</v>
      </c>
      <c r="H35" s="15">
        <v>0</v>
      </c>
      <c r="I35" s="16" t="s">
        <v>3</v>
      </c>
      <c r="J35" s="16" t="s">
        <v>2</v>
      </c>
      <c r="K35" s="17">
        <v>750000</v>
      </c>
      <c r="L35" s="17"/>
      <c r="M35" s="13">
        <v>0</v>
      </c>
      <c r="N35" s="18" t="s">
        <v>419</v>
      </c>
      <c r="O35"/>
    </row>
    <row r="36" spans="1:15" ht="51" hidden="1" x14ac:dyDescent="0.25">
      <c r="A36" s="58">
        <v>56234</v>
      </c>
      <c r="B36" s="12" t="s">
        <v>142</v>
      </c>
      <c r="C36" s="12" t="s">
        <v>459</v>
      </c>
      <c r="D36" s="13">
        <v>0</v>
      </c>
      <c r="E36" s="13">
        <v>0</v>
      </c>
      <c r="F36" s="13">
        <v>7540000</v>
      </c>
      <c r="G36" s="14">
        <v>7540000</v>
      </c>
      <c r="H36" s="15">
        <v>0</v>
      </c>
      <c r="I36" s="16" t="s">
        <v>5</v>
      </c>
      <c r="J36" s="16" t="s">
        <v>4</v>
      </c>
      <c r="K36" s="17">
        <v>7540000</v>
      </c>
      <c r="L36" s="17"/>
      <c r="M36" s="13">
        <v>0</v>
      </c>
      <c r="N36" s="35" t="s">
        <v>626</v>
      </c>
      <c r="O36"/>
    </row>
    <row r="37" spans="1:15" x14ac:dyDescent="0.25">
      <c r="A37" s="63">
        <v>63042</v>
      </c>
      <c r="B37" s="46" t="s">
        <v>73</v>
      </c>
      <c r="C37" s="12" t="s">
        <v>319</v>
      </c>
      <c r="D37" s="13">
        <v>0</v>
      </c>
      <c r="E37" s="13">
        <v>7468000</v>
      </c>
      <c r="F37" s="13">
        <v>0</v>
      </c>
      <c r="G37" s="67">
        <v>7468000</v>
      </c>
      <c r="H37" s="68">
        <v>0</v>
      </c>
      <c r="I37" s="16" t="s">
        <v>5</v>
      </c>
      <c r="J37" s="16" t="s">
        <v>4</v>
      </c>
      <c r="K37" s="34">
        <v>1500000</v>
      </c>
      <c r="L37" s="17">
        <v>5968000</v>
      </c>
      <c r="M37" s="13">
        <v>-5968000</v>
      </c>
      <c r="N37" s="18" t="s">
        <v>582</v>
      </c>
    </row>
    <row r="38" spans="1:15" ht="25.5" hidden="1" x14ac:dyDescent="0.25">
      <c r="A38" s="58">
        <v>63046</v>
      </c>
      <c r="B38" s="12" t="s">
        <v>158</v>
      </c>
      <c r="C38" s="12" t="s">
        <v>28</v>
      </c>
      <c r="D38" s="13">
        <v>-15402023</v>
      </c>
      <c r="E38" s="13">
        <v>-17833000</v>
      </c>
      <c r="F38" s="13">
        <v>6633000</v>
      </c>
      <c r="G38" s="14">
        <v>-11200000</v>
      </c>
      <c r="H38" s="15">
        <v>1.375180625</v>
      </c>
      <c r="I38" s="16" t="s">
        <v>3</v>
      </c>
      <c r="J38" s="16" t="s">
        <v>2</v>
      </c>
      <c r="K38" s="17">
        <v>-11200000</v>
      </c>
      <c r="L38" s="17"/>
      <c r="M38" s="13">
        <v>0</v>
      </c>
      <c r="N38" s="18" t="s">
        <v>647</v>
      </c>
      <c r="O38"/>
    </row>
    <row r="39" spans="1:15" ht="24.75" customHeight="1" x14ac:dyDescent="0.25">
      <c r="A39" s="58">
        <v>65051</v>
      </c>
      <c r="B39" s="12" t="s">
        <v>164</v>
      </c>
      <c r="C39" s="12" t="s">
        <v>320</v>
      </c>
      <c r="D39" s="13">
        <v>0</v>
      </c>
      <c r="E39" s="13">
        <v>2146000</v>
      </c>
      <c r="F39" s="13">
        <v>10940000</v>
      </c>
      <c r="G39" s="14">
        <v>13086000</v>
      </c>
      <c r="H39" s="15">
        <v>0</v>
      </c>
      <c r="I39" s="16" t="s">
        <v>5</v>
      </c>
      <c r="J39" s="16" t="s">
        <v>4</v>
      </c>
      <c r="K39" s="17">
        <v>8000000</v>
      </c>
      <c r="L39" s="17">
        <v>5086000</v>
      </c>
      <c r="M39" s="13">
        <v>-5086000</v>
      </c>
      <c r="N39" s="18" t="s">
        <v>583</v>
      </c>
    </row>
    <row r="40" spans="1:15" ht="25.5" hidden="1" x14ac:dyDescent="0.25">
      <c r="A40" s="58">
        <v>65055</v>
      </c>
      <c r="B40" s="12" t="s">
        <v>139</v>
      </c>
      <c r="C40" s="12" t="s">
        <v>320</v>
      </c>
      <c r="D40" s="13">
        <v>0</v>
      </c>
      <c r="E40" s="13">
        <v>289000</v>
      </c>
      <c r="F40" s="13">
        <v>3500000</v>
      </c>
      <c r="G40" s="14">
        <v>3789000</v>
      </c>
      <c r="H40" s="15">
        <v>0</v>
      </c>
      <c r="I40" s="16" t="s">
        <v>5</v>
      </c>
      <c r="J40" s="16" t="s">
        <v>2</v>
      </c>
      <c r="K40" s="17">
        <v>3789000</v>
      </c>
      <c r="L40" s="17"/>
      <c r="M40" s="13">
        <v>0</v>
      </c>
      <c r="N40" s="18" t="s">
        <v>584</v>
      </c>
      <c r="O40"/>
    </row>
    <row r="41" spans="1:15" ht="25.5" hidden="1" x14ac:dyDescent="0.25">
      <c r="A41" s="58">
        <v>65065</v>
      </c>
      <c r="B41" s="12" t="s">
        <v>129</v>
      </c>
      <c r="C41" s="12" t="s">
        <v>28</v>
      </c>
      <c r="D41" s="13">
        <v>225000</v>
      </c>
      <c r="E41" s="13">
        <v>-1704000</v>
      </c>
      <c r="F41" s="13">
        <v>6489000</v>
      </c>
      <c r="G41" s="14">
        <v>4785000</v>
      </c>
      <c r="H41" s="15">
        <v>4.7021943573667714E-2</v>
      </c>
      <c r="I41" s="16" t="s">
        <v>3</v>
      </c>
      <c r="J41" s="16" t="s">
        <v>2</v>
      </c>
      <c r="K41" s="17">
        <v>4785000</v>
      </c>
      <c r="L41" s="17"/>
      <c r="M41" s="13">
        <v>0</v>
      </c>
      <c r="N41" s="18" t="s">
        <v>585</v>
      </c>
      <c r="O41"/>
    </row>
    <row r="42" spans="1:15" x14ac:dyDescent="0.25">
      <c r="A42" s="58">
        <v>65093</v>
      </c>
      <c r="B42" s="12" t="s">
        <v>339</v>
      </c>
      <c r="C42" s="12" t="s">
        <v>319</v>
      </c>
      <c r="D42" s="13">
        <v>63552</v>
      </c>
      <c r="E42" s="13">
        <v>0</v>
      </c>
      <c r="F42" s="13">
        <v>6400000</v>
      </c>
      <c r="G42" s="44">
        <v>6400000</v>
      </c>
      <c r="H42" s="43">
        <v>9.9299999999999996E-3</v>
      </c>
      <c r="I42" s="16" t="s">
        <v>3</v>
      </c>
      <c r="J42" s="16" t="s">
        <v>2</v>
      </c>
      <c r="K42" s="17">
        <v>3500000</v>
      </c>
      <c r="L42" s="17">
        <v>2900000</v>
      </c>
      <c r="M42" s="13">
        <v>-2900000</v>
      </c>
      <c r="N42" s="18" t="s">
        <v>586</v>
      </c>
    </row>
    <row r="43" spans="1:15" hidden="1" x14ac:dyDescent="0.25">
      <c r="A43" s="62">
        <v>74072</v>
      </c>
      <c r="B43" s="12" t="s">
        <v>198</v>
      </c>
      <c r="C43" s="12" t="s">
        <v>399</v>
      </c>
      <c r="D43" s="13">
        <v>-46294</v>
      </c>
      <c r="E43" s="13">
        <v>0</v>
      </c>
      <c r="F43" s="13">
        <v>0</v>
      </c>
      <c r="G43" s="20">
        <v>0</v>
      </c>
      <c r="H43" s="19" t="s">
        <v>190</v>
      </c>
      <c r="I43" s="48"/>
      <c r="J43" s="48"/>
      <c r="K43" s="34"/>
      <c r="L43" s="17"/>
      <c r="M43" s="13">
        <v>0</v>
      </c>
      <c r="N43" s="18" t="s">
        <v>680</v>
      </c>
      <c r="O43"/>
    </row>
    <row r="44" spans="1:15" hidden="1" x14ac:dyDescent="0.25">
      <c r="A44" s="62">
        <v>74083</v>
      </c>
      <c r="B44" s="12" t="s">
        <v>199</v>
      </c>
      <c r="C44" s="12" t="s">
        <v>399</v>
      </c>
      <c r="D44" s="13">
        <v>696251</v>
      </c>
      <c r="E44" s="13">
        <v>0</v>
      </c>
      <c r="F44" s="13">
        <v>0</v>
      </c>
      <c r="G44" s="20">
        <v>0</v>
      </c>
      <c r="H44" s="19" t="s">
        <v>190</v>
      </c>
      <c r="I44" s="48"/>
      <c r="J44" s="48"/>
      <c r="K44" s="34"/>
      <c r="L44" s="17"/>
      <c r="M44" s="13">
        <v>0</v>
      </c>
      <c r="N44" s="18" t="s">
        <v>680</v>
      </c>
      <c r="O44"/>
    </row>
    <row r="45" spans="1:15" hidden="1" x14ac:dyDescent="0.25">
      <c r="A45" s="62">
        <v>74105</v>
      </c>
      <c r="B45" s="12" t="s">
        <v>200</v>
      </c>
      <c r="C45" s="12" t="s">
        <v>399</v>
      </c>
      <c r="D45" s="13">
        <v>-48740</v>
      </c>
      <c r="E45" s="13">
        <v>0</v>
      </c>
      <c r="F45" s="13">
        <v>0</v>
      </c>
      <c r="G45" s="20">
        <v>0</v>
      </c>
      <c r="H45" s="19" t="s">
        <v>190</v>
      </c>
      <c r="I45" s="48"/>
      <c r="J45" s="48"/>
      <c r="K45" s="34"/>
      <c r="L45" s="17"/>
      <c r="M45" s="13">
        <v>0</v>
      </c>
      <c r="N45" s="18" t="s">
        <v>680</v>
      </c>
      <c r="O45"/>
    </row>
    <row r="46" spans="1:15" ht="25.5" hidden="1" x14ac:dyDescent="0.25">
      <c r="A46" s="62">
        <v>74112</v>
      </c>
      <c r="B46" s="12" t="s">
        <v>335</v>
      </c>
      <c r="C46" s="12" t="s">
        <v>399</v>
      </c>
      <c r="D46" s="13">
        <v>28101</v>
      </c>
      <c r="E46" s="13">
        <v>0</v>
      </c>
      <c r="F46" s="13">
        <v>0</v>
      </c>
      <c r="G46" s="20">
        <v>0</v>
      </c>
      <c r="H46" s="19" t="s">
        <v>190</v>
      </c>
      <c r="I46" s="48"/>
      <c r="J46" s="48"/>
      <c r="K46" s="34"/>
      <c r="L46" s="17"/>
      <c r="M46" s="13">
        <v>0</v>
      </c>
      <c r="N46" s="18" t="s">
        <v>680</v>
      </c>
      <c r="O46"/>
    </row>
    <row r="47" spans="1:15" hidden="1" x14ac:dyDescent="0.25">
      <c r="A47" s="62">
        <v>74117</v>
      </c>
      <c r="B47" s="12" t="s">
        <v>334</v>
      </c>
      <c r="C47" s="12" t="s">
        <v>399</v>
      </c>
      <c r="D47" s="13">
        <v>1730754</v>
      </c>
      <c r="E47" s="13">
        <v>0</v>
      </c>
      <c r="F47" s="13">
        <v>0</v>
      </c>
      <c r="G47" s="20">
        <v>0</v>
      </c>
      <c r="H47" s="19" t="s">
        <v>190</v>
      </c>
      <c r="I47" s="48"/>
      <c r="J47" s="48"/>
      <c r="K47" s="34"/>
      <c r="L47" s="17"/>
      <c r="M47" s="13">
        <v>0</v>
      </c>
      <c r="N47" s="18" t="s">
        <v>680</v>
      </c>
      <c r="O47"/>
    </row>
    <row r="48" spans="1:15" hidden="1" x14ac:dyDescent="0.25">
      <c r="A48" s="62">
        <v>74118</v>
      </c>
      <c r="B48" s="12" t="s">
        <v>333</v>
      </c>
      <c r="C48" s="12" t="s">
        <v>399</v>
      </c>
      <c r="D48" s="13">
        <v>-427568</v>
      </c>
      <c r="E48" s="13">
        <v>0</v>
      </c>
      <c r="F48" s="13">
        <v>0</v>
      </c>
      <c r="G48" s="20">
        <v>0</v>
      </c>
      <c r="H48" s="19" t="s">
        <v>190</v>
      </c>
      <c r="I48" s="48"/>
      <c r="J48" s="48"/>
      <c r="K48" s="34"/>
      <c r="L48" s="17"/>
      <c r="M48" s="13">
        <v>0</v>
      </c>
      <c r="N48" s="18" t="s">
        <v>680</v>
      </c>
      <c r="O48"/>
    </row>
    <row r="49" spans="1:15" hidden="1" x14ac:dyDescent="0.25">
      <c r="A49" s="62">
        <v>74119</v>
      </c>
      <c r="B49" s="12" t="s">
        <v>201</v>
      </c>
      <c r="C49" s="12" t="s">
        <v>399</v>
      </c>
      <c r="D49" s="13">
        <v>97715</v>
      </c>
      <c r="E49" s="13">
        <v>0</v>
      </c>
      <c r="F49" s="13">
        <v>0</v>
      </c>
      <c r="G49" s="20">
        <v>0</v>
      </c>
      <c r="H49" s="19" t="s">
        <v>190</v>
      </c>
      <c r="I49" s="48"/>
      <c r="J49" s="48"/>
      <c r="K49" s="34"/>
      <c r="L49" s="17"/>
      <c r="M49" s="13">
        <v>0</v>
      </c>
      <c r="N49" s="18" t="s">
        <v>680</v>
      </c>
      <c r="O49"/>
    </row>
    <row r="50" spans="1:15" s="51" customFormat="1" ht="25.5" hidden="1" x14ac:dyDescent="0.25">
      <c r="A50" s="62">
        <v>74121</v>
      </c>
      <c r="B50" s="12" t="s">
        <v>332</v>
      </c>
      <c r="C50" s="12" t="s">
        <v>399</v>
      </c>
      <c r="D50" s="13">
        <v>-1769123</v>
      </c>
      <c r="E50" s="13">
        <v>0</v>
      </c>
      <c r="F50" s="13">
        <v>0</v>
      </c>
      <c r="G50" s="20">
        <v>0</v>
      </c>
      <c r="H50" s="19" t="s">
        <v>190</v>
      </c>
      <c r="I50" s="48"/>
      <c r="J50" s="48"/>
      <c r="K50" s="34"/>
      <c r="L50" s="17"/>
      <c r="M50" s="13">
        <v>0</v>
      </c>
      <c r="N50" s="18" t="s">
        <v>680</v>
      </c>
    </row>
    <row r="51" spans="1:15" hidden="1" x14ac:dyDescent="0.25">
      <c r="A51" s="62">
        <v>74123</v>
      </c>
      <c r="B51" s="12" t="s">
        <v>202</v>
      </c>
      <c r="C51" s="12" t="s">
        <v>399</v>
      </c>
      <c r="D51" s="13">
        <v>59731</v>
      </c>
      <c r="E51" s="13">
        <v>0</v>
      </c>
      <c r="F51" s="13">
        <v>0</v>
      </c>
      <c r="G51" s="20">
        <v>0</v>
      </c>
      <c r="H51" s="19" t="s">
        <v>190</v>
      </c>
      <c r="I51" s="48"/>
      <c r="J51" s="48"/>
      <c r="K51" s="34"/>
      <c r="L51" s="17"/>
      <c r="M51" s="13">
        <v>0</v>
      </c>
      <c r="N51" s="18" t="s">
        <v>680</v>
      </c>
      <c r="O51"/>
    </row>
    <row r="52" spans="1:15" hidden="1" x14ac:dyDescent="0.25">
      <c r="A52" s="65">
        <v>74124</v>
      </c>
      <c r="B52" s="12" t="s">
        <v>203</v>
      </c>
      <c r="C52" s="12" t="s">
        <v>399</v>
      </c>
      <c r="D52" s="13">
        <v>-2413665</v>
      </c>
      <c r="E52" s="13">
        <v>0</v>
      </c>
      <c r="F52" s="13">
        <v>0</v>
      </c>
      <c r="G52" s="20">
        <v>0</v>
      </c>
      <c r="H52" s="19" t="s">
        <v>190</v>
      </c>
      <c r="I52" s="48"/>
      <c r="J52" s="48"/>
      <c r="K52" s="34"/>
      <c r="L52" s="17"/>
      <c r="M52" s="13">
        <v>0</v>
      </c>
      <c r="N52" s="18" t="s">
        <v>680</v>
      </c>
      <c r="O52"/>
    </row>
    <row r="53" spans="1:15" hidden="1" x14ac:dyDescent="0.25">
      <c r="A53" s="65">
        <v>74300</v>
      </c>
      <c r="B53" s="12" t="s">
        <v>331</v>
      </c>
      <c r="C53" s="12" t="s">
        <v>399</v>
      </c>
      <c r="D53" s="13">
        <v>-700000</v>
      </c>
      <c r="E53" s="13">
        <v>0</v>
      </c>
      <c r="F53" s="13">
        <v>0</v>
      </c>
      <c r="G53" s="20">
        <v>0</v>
      </c>
      <c r="H53" s="19" t="s">
        <v>190</v>
      </c>
      <c r="I53" s="48"/>
      <c r="J53" s="48"/>
      <c r="K53" s="34"/>
      <c r="L53" s="17"/>
      <c r="M53" s="13">
        <v>0</v>
      </c>
      <c r="N53" s="18" t="s">
        <v>680</v>
      </c>
      <c r="O53"/>
    </row>
    <row r="54" spans="1:15" ht="25.5" x14ac:dyDescent="0.25">
      <c r="A54" s="64">
        <v>75041</v>
      </c>
      <c r="B54" s="12" t="s">
        <v>321</v>
      </c>
      <c r="C54" s="12" t="s">
        <v>17</v>
      </c>
      <c r="D54" s="13">
        <v>0</v>
      </c>
      <c r="E54" s="13">
        <v>0</v>
      </c>
      <c r="F54" s="13">
        <v>8579000</v>
      </c>
      <c r="G54" s="20">
        <v>8579000</v>
      </c>
      <c r="H54" s="19">
        <v>0</v>
      </c>
      <c r="I54" s="16" t="s">
        <v>5</v>
      </c>
      <c r="J54" s="16" t="s">
        <v>4</v>
      </c>
      <c r="K54" s="26">
        <v>4579000</v>
      </c>
      <c r="L54" s="17">
        <v>4000000</v>
      </c>
      <c r="M54" s="13">
        <v>-4000000</v>
      </c>
      <c r="N54" s="18" t="s">
        <v>440</v>
      </c>
    </row>
    <row r="55" spans="1:15" hidden="1" x14ac:dyDescent="0.25">
      <c r="A55" s="64">
        <v>75060</v>
      </c>
      <c r="B55" s="12" t="s">
        <v>109</v>
      </c>
      <c r="C55" s="12" t="s">
        <v>17</v>
      </c>
      <c r="D55" s="13">
        <v>-3959221</v>
      </c>
      <c r="E55" s="13">
        <v>13666000</v>
      </c>
      <c r="F55" s="13">
        <v>-8887000</v>
      </c>
      <c r="G55" s="20">
        <v>4779000</v>
      </c>
      <c r="H55" s="19">
        <v>-0.82846223059217405</v>
      </c>
      <c r="I55" s="16" t="s">
        <v>3</v>
      </c>
      <c r="J55" s="16" t="s">
        <v>2</v>
      </c>
      <c r="K55" s="26">
        <v>4779000</v>
      </c>
      <c r="L55" s="17"/>
      <c r="M55" s="13">
        <v>0</v>
      </c>
      <c r="N55" s="18" t="s">
        <v>681</v>
      </c>
      <c r="O55"/>
    </row>
    <row r="56" spans="1:15" hidden="1" x14ac:dyDescent="0.25">
      <c r="A56" s="64">
        <v>75070</v>
      </c>
      <c r="B56" s="12" t="s">
        <v>103</v>
      </c>
      <c r="C56" s="12" t="s">
        <v>17</v>
      </c>
      <c r="D56" s="13">
        <v>85529</v>
      </c>
      <c r="E56" s="13">
        <v>-1691000</v>
      </c>
      <c r="F56" s="13">
        <v>5244000</v>
      </c>
      <c r="G56" s="20">
        <v>3553000</v>
      </c>
      <c r="H56" s="19">
        <v>2.4072333239515901E-2</v>
      </c>
      <c r="I56" s="16" t="s">
        <v>3</v>
      </c>
      <c r="J56" s="16" t="s">
        <v>2</v>
      </c>
      <c r="K56" s="34">
        <v>3553000</v>
      </c>
      <c r="L56" s="17"/>
      <c r="M56" s="13">
        <v>0</v>
      </c>
      <c r="N56" s="18" t="s">
        <v>441</v>
      </c>
      <c r="O56"/>
    </row>
    <row r="57" spans="1:15" hidden="1" x14ac:dyDescent="0.25">
      <c r="A57" s="64">
        <v>75071</v>
      </c>
      <c r="B57" s="12" t="s">
        <v>78</v>
      </c>
      <c r="C57" s="12" t="s">
        <v>17</v>
      </c>
      <c r="D57" s="13">
        <v>415000</v>
      </c>
      <c r="E57" s="13">
        <v>5000000</v>
      </c>
      <c r="F57" s="13">
        <v>3000000</v>
      </c>
      <c r="G57" s="20">
        <v>8000000</v>
      </c>
      <c r="H57" s="19">
        <v>5.1874999999999998E-2</v>
      </c>
      <c r="I57" s="16" t="s">
        <v>5</v>
      </c>
      <c r="J57" s="16" t="s">
        <v>4</v>
      </c>
      <c r="K57" s="26">
        <v>8000000</v>
      </c>
      <c r="L57" s="17"/>
      <c r="M57" s="13">
        <v>0</v>
      </c>
      <c r="N57" s="18" t="s">
        <v>442</v>
      </c>
      <c r="O57"/>
    </row>
    <row r="58" spans="1:15" ht="25.5" hidden="1" x14ac:dyDescent="0.25">
      <c r="A58" s="64">
        <v>75076</v>
      </c>
      <c r="B58" s="12" t="s">
        <v>162</v>
      </c>
      <c r="C58" s="12" t="s">
        <v>17</v>
      </c>
      <c r="D58" s="13">
        <v>954024</v>
      </c>
      <c r="E58" s="13">
        <v>1556000</v>
      </c>
      <c r="F58" s="13">
        <v>0</v>
      </c>
      <c r="G58" s="20">
        <v>1556000</v>
      </c>
      <c r="H58" s="19">
        <v>0.61312596401028274</v>
      </c>
      <c r="I58" s="16" t="s">
        <v>5</v>
      </c>
      <c r="J58" s="16" t="s">
        <v>0</v>
      </c>
      <c r="K58" s="26">
        <v>1556000</v>
      </c>
      <c r="L58" s="17"/>
      <c r="M58" s="13">
        <v>0</v>
      </c>
      <c r="N58" s="18" t="s">
        <v>443</v>
      </c>
      <c r="O58"/>
    </row>
    <row r="59" spans="1:15" hidden="1" x14ac:dyDescent="0.25">
      <c r="A59" s="60">
        <v>75079</v>
      </c>
      <c r="B59" s="46" t="s">
        <v>53</v>
      </c>
      <c r="C59" s="12" t="s">
        <v>17</v>
      </c>
      <c r="D59" s="13">
        <v>0</v>
      </c>
      <c r="E59" s="13">
        <v>2590000</v>
      </c>
      <c r="F59" s="13">
        <v>0</v>
      </c>
      <c r="G59" s="20">
        <v>2590000</v>
      </c>
      <c r="H59" s="19">
        <v>0</v>
      </c>
      <c r="I59" s="16" t="s">
        <v>3</v>
      </c>
      <c r="J59" s="16" t="s">
        <v>2</v>
      </c>
      <c r="K59" s="41">
        <v>2590000</v>
      </c>
      <c r="L59" s="17"/>
      <c r="M59" s="13">
        <v>0</v>
      </c>
      <c r="N59" s="35" t="s">
        <v>444</v>
      </c>
      <c r="O59"/>
    </row>
    <row r="60" spans="1:15" ht="25.5" hidden="1" x14ac:dyDescent="0.25">
      <c r="A60" s="64">
        <v>75084</v>
      </c>
      <c r="B60" s="12" t="s">
        <v>171</v>
      </c>
      <c r="C60" s="12" t="s">
        <v>17</v>
      </c>
      <c r="D60" s="13">
        <v>5056550</v>
      </c>
      <c r="E60" s="13">
        <v>7549000</v>
      </c>
      <c r="F60" s="13">
        <v>3000000</v>
      </c>
      <c r="G60" s="20">
        <v>10549000</v>
      </c>
      <c r="H60" s="19">
        <v>0.47933927386482134</v>
      </c>
      <c r="I60" s="16" t="s">
        <v>5</v>
      </c>
      <c r="J60" s="16" t="s">
        <v>0</v>
      </c>
      <c r="K60" s="26">
        <v>10549000</v>
      </c>
      <c r="L60" s="17"/>
      <c r="M60" s="13">
        <v>0</v>
      </c>
      <c r="N60" s="18" t="s">
        <v>682</v>
      </c>
      <c r="O60"/>
    </row>
    <row r="61" spans="1:15" ht="25.5" x14ac:dyDescent="0.25">
      <c r="A61" s="64">
        <v>75085</v>
      </c>
      <c r="B61" s="12" t="s">
        <v>86</v>
      </c>
      <c r="C61" s="12" t="s">
        <v>17</v>
      </c>
      <c r="D61" s="13">
        <v>0</v>
      </c>
      <c r="E61" s="13">
        <v>0</v>
      </c>
      <c r="F61" s="13">
        <v>500000</v>
      </c>
      <c r="G61" s="20">
        <v>500000</v>
      </c>
      <c r="H61" s="19">
        <v>0</v>
      </c>
      <c r="I61" s="16" t="s">
        <v>5</v>
      </c>
      <c r="J61" s="16" t="s">
        <v>4</v>
      </c>
      <c r="K61" s="41">
        <v>0</v>
      </c>
      <c r="L61" s="17">
        <v>500000</v>
      </c>
      <c r="M61" s="13">
        <v>-500000</v>
      </c>
      <c r="N61" s="35" t="s">
        <v>445</v>
      </c>
    </row>
    <row r="62" spans="1:15" ht="25.5" hidden="1" x14ac:dyDescent="0.25">
      <c r="A62" s="64">
        <v>75087</v>
      </c>
      <c r="B62" s="12" t="s">
        <v>219</v>
      </c>
      <c r="C62" s="12" t="s">
        <v>17</v>
      </c>
      <c r="D62" s="13">
        <v>0</v>
      </c>
      <c r="E62" s="13">
        <v>-44000</v>
      </c>
      <c r="F62" s="13">
        <v>5000000</v>
      </c>
      <c r="G62" s="20">
        <v>4956000</v>
      </c>
      <c r="H62" s="19">
        <v>0</v>
      </c>
      <c r="I62" s="16" t="s">
        <v>5</v>
      </c>
      <c r="J62" s="16" t="s">
        <v>2</v>
      </c>
      <c r="K62" s="41">
        <v>4956000</v>
      </c>
      <c r="L62" s="17"/>
      <c r="M62" s="13">
        <v>0</v>
      </c>
      <c r="N62" s="35" t="s">
        <v>446</v>
      </c>
      <c r="O62"/>
    </row>
    <row r="63" spans="1:15" ht="25.5" hidden="1" x14ac:dyDescent="0.25">
      <c r="A63" s="64">
        <v>75089</v>
      </c>
      <c r="B63" s="12" t="s">
        <v>330</v>
      </c>
      <c r="C63" s="12" t="s">
        <v>17</v>
      </c>
      <c r="D63" s="13">
        <v>0</v>
      </c>
      <c r="E63" s="13">
        <v>0</v>
      </c>
      <c r="F63" s="13">
        <v>23000000</v>
      </c>
      <c r="G63" s="20">
        <v>23000000</v>
      </c>
      <c r="H63" s="19">
        <v>0</v>
      </c>
      <c r="I63" s="16" t="s">
        <v>3</v>
      </c>
      <c r="J63" s="16" t="s">
        <v>0</v>
      </c>
      <c r="K63" s="41">
        <v>23000000</v>
      </c>
      <c r="L63" s="17"/>
      <c r="M63" s="13">
        <v>0</v>
      </c>
      <c r="N63" s="35" t="s">
        <v>447</v>
      </c>
      <c r="O63"/>
    </row>
    <row r="64" spans="1:15" ht="25.5" hidden="1" x14ac:dyDescent="0.25">
      <c r="A64" s="64">
        <v>75095</v>
      </c>
      <c r="B64" s="12" t="s">
        <v>134</v>
      </c>
      <c r="C64" s="12" t="s">
        <v>17</v>
      </c>
      <c r="D64" s="13">
        <v>3157913</v>
      </c>
      <c r="E64" s="13">
        <v>1505000</v>
      </c>
      <c r="F64" s="13">
        <v>22000000</v>
      </c>
      <c r="G64" s="20">
        <v>23505000</v>
      </c>
      <c r="H64" s="19">
        <v>0.1343506913422676</v>
      </c>
      <c r="I64" s="16" t="s">
        <v>3</v>
      </c>
      <c r="J64" s="16" t="s">
        <v>0</v>
      </c>
      <c r="K64" s="41">
        <v>23505000</v>
      </c>
      <c r="L64" s="17"/>
      <c r="M64" s="13">
        <v>0</v>
      </c>
      <c r="N64" s="35" t="s">
        <v>448</v>
      </c>
      <c r="O64"/>
    </row>
    <row r="65" spans="1:15" ht="25.5" hidden="1" x14ac:dyDescent="0.25">
      <c r="A65" s="59">
        <v>75099</v>
      </c>
      <c r="B65" s="12" t="s">
        <v>141</v>
      </c>
      <c r="C65" s="12" t="s">
        <v>17</v>
      </c>
      <c r="D65" s="13">
        <v>0</v>
      </c>
      <c r="E65" s="13">
        <v>0</v>
      </c>
      <c r="F65" s="13">
        <v>6500000</v>
      </c>
      <c r="G65" s="20">
        <v>6500000</v>
      </c>
      <c r="H65" s="19">
        <v>0</v>
      </c>
      <c r="I65" s="16" t="s">
        <v>3</v>
      </c>
      <c r="J65" s="16" t="s">
        <v>4</v>
      </c>
      <c r="K65" s="41">
        <v>6500000</v>
      </c>
      <c r="L65" s="17"/>
      <c r="M65" s="13">
        <v>0</v>
      </c>
      <c r="N65" s="35" t="s">
        <v>449</v>
      </c>
      <c r="O65"/>
    </row>
    <row r="66" spans="1:15" x14ac:dyDescent="0.25">
      <c r="A66" s="59">
        <v>75100</v>
      </c>
      <c r="B66" s="12" t="s">
        <v>329</v>
      </c>
      <c r="C66" s="12" t="s">
        <v>17</v>
      </c>
      <c r="D66" s="13">
        <v>0</v>
      </c>
      <c r="E66" s="13">
        <v>0</v>
      </c>
      <c r="F66" s="13">
        <v>7000000</v>
      </c>
      <c r="G66" s="20">
        <v>7000000</v>
      </c>
      <c r="H66" s="19">
        <v>0</v>
      </c>
      <c r="I66" s="16" t="s">
        <v>3</v>
      </c>
      <c r="J66" s="16" t="s">
        <v>0</v>
      </c>
      <c r="K66" s="41">
        <v>0</v>
      </c>
      <c r="L66" s="17"/>
      <c r="M66" s="13">
        <v>-7000000</v>
      </c>
      <c r="N66" s="35" t="s">
        <v>450</v>
      </c>
    </row>
    <row r="67" spans="1:15" ht="25.5" x14ac:dyDescent="0.25">
      <c r="A67" s="66">
        <v>75101</v>
      </c>
      <c r="B67" s="12" t="s">
        <v>328</v>
      </c>
      <c r="C67" s="12" t="s">
        <v>17</v>
      </c>
      <c r="D67" s="13">
        <v>0</v>
      </c>
      <c r="E67" s="13">
        <v>0</v>
      </c>
      <c r="F67" s="13">
        <v>8000000</v>
      </c>
      <c r="G67" s="20">
        <v>8000000</v>
      </c>
      <c r="H67" s="19">
        <v>0</v>
      </c>
      <c r="I67" s="16" t="s">
        <v>5</v>
      </c>
      <c r="J67" s="16" t="s">
        <v>0</v>
      </c>
      <c r="K67" s="41">
        <v>15000000</v>
      </c>
      <c r="L67" s="17"/>
      <c r="M67" s="13">
        <v>7000000</v>
      </c>
      <c r="N67" s="35" t="s">
        <v>451</v>
      </c>
    </row>
    <row r="68" spans="1:15" ht="25.5" x14ac:dyDescent="0.25">
      <c r="A68" s="66">
        <v>75103</v>
      </c>
      <c r="B68" s="12" t="s">
        <v>327</v>
      </c>
      <c r="C68" s="12" t="s">
        <v>17</v>
      </c>
      <c r="D68" s="13">
        <v>0</v>
      </c>
      <c r="E68" s="13">
        <v>0</v>
      </c>
      <c r="F68" s="13">
        <v>6940000</v>
      </c>
      <c r="G68" s="20">
        <v>6940000</v>
      </c>
      <c r="H68" s="19">
        <v>0</v>
      </c>
      <c r="I68" s="16" t="s">
        <v>5</v>
      </c>
      <c r="J68" s="16" t="s">
        <v>2</v>
      </c>
      <c r="K68" s="41">
        <v>3000000</v>
      </c>
      <c r="L68" s="17">
        <v>3940000</v>
      </c>
      <c r="M68" s="13">
        <v>-3940000</v>
      </c>
      <c r="N68" s="35" t="s">
        <v>460</v>
      </c>
    </row>
    <row r="69" spans="1:15" hidden="1" x14ac:dyDescent="0.25">
      <c r="A69" s="64">
        <v>75104</v>
      </c>
      <c r="B69" s="12" t="s">
        <v>326</v>
      </c>
      <c r="C69" s="12" t="s">
        <v>17</v>
      </c>
      <c r="D69" s="13">
        <v>0</v>
      </c>
      <c r="E69" s="13">
        <v>0</v>
      </c>
      <c r="F69" s="13">
        <v>300000</v>
      </c>
      <c r="G69" s="20">
        <v>300000</v>
      </c>
      <c r="H69" s="19">
        <v>0</v>
      </c>
      <c r="I69" s="16" t="s">
        <v>3</v>
      </c>
      <c r="J69" s="16" t="s">
        <v>0</v>
      </c>
      <c r="K69" s="17">
        <v>300000</v>
      </c>
      <c r="L69" s="17"/>
      <c r="M69" s="13">
        <v>0</v>
      </c>
      <c r="N69" s="35" t="s">
        <v>461</v>
      </c>
      <c r="O69"/>
    </row>
    <row r="70" spans="1:15" hidden="1" x14ac:dyDescent="0.25">
      <c r="A70" s="59">
        <v>76021</v>
      </c>
      <c r="B70" s="12" t="s">
        <v>89</v>
      </c>
      <c r="C70" s="12" t="s">
        <v>17</v>
      </c>
      <c r="D70" s="13">
        <v>760608</v>
      </c>
      <c r="E70" s="13">
        <v>2497000</v>
      </c>
      <c r="F70" s="13">
        <v>0</v>
      </c>
      <c r="G70" s="20">
        <v>2497000</v>
      </c>
      <c r="H70" s="19">
        <v>0.30460873047657189</v>
      </c>
      <c r="I70" s="16" t="s">
        <v>3</v>
      </c>
      <c r="J70" s="16" t="s">
        <v>0</v>
      </c>
      <c r="K70" s="41">
        <v>2497000</v>
      </c>
      <c r="L70" s="17"/>
      <c r="M70" s="13">
        <v>0</v>
      </c>
      <c r="N70" s="35" t="s">
        <v>452</v>
      </c>
      <c r="O70"/>
    </row>
    <row r="71" spans="1:15" ht="25.5" x14ac:dyDescent="0.25">
      <c r="A71" s="64">
        <v>76024</v>
      </c>
      <c r="B71" s="12" t="s">
        <v>175</v>
      </c>
      <c r="C71" s="12" t="s">
        <v>17</v>
      </c>
      <c r="D71" s="13">
        <v>0</v>
      </c>
      <c r="E71" s="13">
        <v>0</v>
      </c>
      <c r="F71" s="13">
        <v>1000000</v>
      </c>
      <c r="G71" s="20">
        <v>1000000</v>
      </c>
      <c r="H71" s="19">
        <v>0</v>
      </c>
      <c r="I71" s="16"/>
      <c r="J71" s="16"/>
      <c r="K71" s="41">
        <v>0</v>
      </c>
      <c r="L71" s="17"/>
      <c r="M71" s="13">
        <v>-1000000</v>
      </c>
      <c r="N71" s="35" t="s">
        <v>453</v>
      </c>
      <c r="O71" s="33">
        <f>+M71</f>
        <v>-1000000</v>
      </c>
    </row>
    <row r="72" spans="1:15" ht="25.5" hidden="1" x14ac:dyDescent="0.25">
      <c r="A72" s="64">
        <v>77021</v>
      </c>
      <c r="B72" s="12" t="s">
        <v>145</v>
      </c>
      <c r="C72" s="12" t="s">
        <v>17</v>
      </c>
      <c r="D72" s="13">
        <v>3080123</v>
      </c>
      <c r="E72" s="13">
        <v>5614000</v>
      </c>
      <c r="F72" s="13">
        <v>19000000</v>
      </c>
      <c r="G72" s="20">
        <v>24614000</v>
      </c>
      <c r="H72" s="19">
        <v>0.12513703583326563</v>
      </c>
      <c r="I72" s="16" t="s">
        <v>3</v>
      </c>
      <c r="J72" s="16" t="s">
        <v>0</v>
      </c>
      <c r="K72" s="17">
        <v>24614000</v>
      </c>
      <c r="L72" s="17"/>
      <c r="M72" s="13">
        <v>0</v>
      </c>
      <c r="N72" s="35" t="s">
        <v>454</v>
      </c>
      <c r="O72"/>
    </row>
    <row r="73" spans="1:15" ht="25.5" hidden="1" x14ac:dyDescent="0.25">
      <c r="A73" s="64">
        <v>77022</v>
      </c>
      <c r="B73" s="12" t="s">
        <v>138</v>
      </c>
      <c r="C73" s="12" t="s">
        <v>17</v>
      </c>
      <c r="D73" s="13">
        <v>0</v>
      </c>
      <c r="E73" s="13">
        <v>1000000</v>
      </c>
      <c r="F73" s="13">
        <v>4000000</v>
      </c>
      <c r="G73" s="20">
        <v>5000000</v>
      </c>
      <c r="H73" s="19">
        <v>0</v>
      </c>
      <c r="I73" s="16" t="s">
        <v>5</v>
      </c>
      <c r="J73" s="16" t="s">
        <v>2</v>
      </c>
      <c r="K73" s="41">
        <v>5000000</v>
      </c>
      <c r="L73" s="17"/>
      <c r="M73" s="13">
        <v>0</v>
      </c>
      <c r="N73" s="35" t="s">
        <v>462</v>
      </c>
      <c r="O73"/>
    </row>
    <row r="74" spans="1:15" hidden="1" x14ac:dyDescent="0.25">
      <c r="A74" s="64">
        <v>77023</v>
      </c>
      <c r="B74" s="12" t="s">
        <v>81</v>
      </c>
      <c r="C74" s="12" t="s">
        <v>17</v>
      </c>
      <c r="D74" s="13">
        <v>4986164</v>
      </c>
      <c r="E74" s="13">
        <v>9828000</v>
      </c>
      <c r="F74" s="13">
        <v>0</v>
      </c>
      <c r="G74" s="20">
        <v>9828000</v>
      </c>
      <c r="H74" s="19">
        <v>0.5073426943426943</v>
      </c>
      <c r="I74" s="16" t="s">
        <v>3</v>
      </c>
      <c r="J74" s="16" t="s">
        <v>0</v>
      </c>
      <c r="K74" s="41">
        <v>9828000</v>
      </c>
      <c r="L74" s="17"/>
      <c r="M74" s="13">
        <v>0</v>
      </c>
      <c r="N74" s="35" t="s">
        <v>683</v>
      </c>
      <c r="O74"/>
    </row>
    <row r="75" spans="1:15" ht="25.5" hidden="1" x14ac:dyDescent="0.25">
      <c r="A75" s="64">
        <v>77024</v>
      </c>
      <c r="B75" s="12" t="s">
        <v>174</v>
      </c>
      <c r="C75" s="12" t="s">
        <v>17</v>
      </c>
      <c r="D75" s="13">
        <v>0</v>
      </c>
      <c r="E75" s="13">
        <v>0</v>
      </c>
      <c r="F75" s="13">
        <v>1700000</v>
      </c>
      <c r="G75" s="20">
        <v>1700000</v>
      </c>
      <c r="H75" s="19">
        <v>0</v>
      </c>
      <c r="I75" s="16" t="s">
        <v>3</v>
      </c>
      <c r="J75" s="16" t="s">
        <v>2</v>
      </c>
      <c r="K75" s="41">
        <v>1700000</v>
      </c>
      <c r="L75" s="17"/>
      <c r="M75" s="13">
        <v>0</v>
      </c>
      <c r="N75" s="35" t="s">
        <v>455</v>
      </c>
      <c r="O75"/>
    </row>
    <row r="76" spans="1:15" hidden="1" x14ac:dyDescent="0.25">
      <c r="A76" s="64">
        <v>77091</v>
      </c>
      <c r="B76" s="12" t="s">
        <v>59</v>
      </c>
      <c r="C76" s="12" t="s">
        <v>17</v>
      </c>
      <c r="D76" s="13">
        <v>86188</v>
      </c>
      <c r="E76" s="13">
        <v>2082000</v>
      </c>
      <c r="F76" s="13">
        <v>0</v>
      </c>
      <c r="G76" s="20">
        <v>2082000</v>
      </c>
      <c r="H76" s="19">
        <v>4.1396733909702207E-2</v>
      </c>
      <c r="I76" s="16" t="s">
        <v>3</v>
      </c>
      <c r="J76" s="16" t="s">
        <v>2</v>
      </c>
      <c r="K76" s="17">
        <v>2082000</v>
      </c>
      <c r="L76" s="17"/>
      <c r="M76" s="13">
        <v>0</v>
      </c>
      <c r="N76" s="35" t="s">
        <v>463</v>
      </c>
      <c r="O76"/>
    </row>
    <row r="77" spans="1:15" hidden="1" x14ac:dyDescent="0.25">
      <c r="A77" s="64">
        <v>78062</v>
      </c>
      <c r="B77" s="12" t="s">
        <v>85</v>
      </c>
      <c r="C77" s="12" t="s">
        <v>17</v>
      </c>
      <c r="D77" s="13">
        <v>107378</v>
      </c>
      <c r="E77" s="13">
        <v>901000</v>
      </c>
      <c r="F77" s="13">
        <v>3000000</v>
      </c>
      <c r="G77" s="20">
        <v>3901000</v>
      </c>
      <c r="H77" s="19">
        <v>2.7525762624967958E-2</v>
      </c>
      <c r="I77" s="16" t="s">
        <v>3</v>
      </c>
      <c r="J77" s="16" t="s">
        <v>2</v>
      </c>
      <c r="K77" s="41">
        <v>3901000</v>
      </c>
      <c r="L77" s="17"/>
      <c r="M77" s="13">
        <v>0</v>
      </c>
      <c r="N77" s="35" t="s">
        <v>456</v>
      </c>
      <c r="O77"/>
    </row>
    <row r="78" spans="1:15" hidden="1" x14ac:dyDescent="0.25">
      <c r="A78" s="64">
        <v>78065</v>
      </c>
      <c r="B78" s="12" t="s">
        <v>120</v>
      </c>
      <c r="C78" s="12" t="s">
        <v>17</v>
      </c>
      <c r="D78" s="13">
        <v>0</v>
      </c>
      <c r="E78" s="13">
        <v>0</v>
      </c>
      <c r="F78" s="13">
        <v>2500000</v>
      </c>
      <c r="G78" s="20">
        <v>2500000</v>
      </c>
      <c r="H78" s="19">
        <v>0</v>
      </c>
      <c r="I78" s="16" t="s">
        <v>3</v>
      </c>
      <c r="J78" s="16" t="s">
        <v>0</v>
      </c>
      <c r="K78" s="17">
        <v>2500000</v>
      </c>
      <c r="L78" s="17"/>
      <c r="M78" s="13">
        <v>0</v>
      </c>
      <c r="N78" s="35" t="s">
        <v>456</v>
      </c>
      <c r="O78"/>
    </row>
    <row r="79" spans="1:15" hidden="1" x14ac:dyDescent="0.25">
      <c r="A79" s="64">
        <v>78069</v>
      </c>
      <c r="B79" s="12" t="s">
        <v>93</v>
      </c>
      <c r="C79" s="12" t="s">
        <v>17</v>
      </c>
      <c r="D79" s="13">
        <v>750</v>
      </c>
      <c r="E79" s="13">
        <v>0</v>
      </c>
      <c r="F79" s="13">
        <v>0</v>
      </c>
      <c r="G79" s="20">
        <v>0</v>
      </c>
      <c r="H79" s="19" t="s">
        <v>190</v>
      </c>
      <c r="I79" s="16" t="s">
        <v>3</v>
      </c>
      <c r="J79" s="16" t="s">
        <v>2</v>
      </c>
      <c r="K79" s="17">
        <v>0</v>
      </c>
      <c r="L79" s="17"/>
      <c r="M79" s="13">
        <v>0</v>
      </c>
      <c r="N79" s="35" t="s">
        <v>684</v>
      </c>
      <c r="O79"/>
    </row>
    <row r="80" spans="1:15" hidden="1" x14ac:dyDescent="0.25">
      <c r="A80" s="64">
        <v>78077</v>
      </c>
      <c r="B80" s="12" t="s">
        <v>104</v>
      </c>
      <c r="C80" s="12" t="s">
        <v>17</v>
      </c>
      <c r="D80" s="13">
        <v>0</v>
      </c>
      <c r="E80" s="13">
        <v>142000</v>
      </c>
      <c r="F80" s="13">
        <v>2600000</v>
      </c>
      <c r="G80" s="20">
        <v>2742000</v>
      </c>
      <c r="H80" s="19">
        <v>0</v>
      </c>
      <c r="I80" s="16" t="s">
        <v>3</v>
      </c>
      <c r="J80" s="16" t="s">
        <v>0</v>
      </c>
      <c r="K80" s="17">
        <v>2742000</v>
      </c>
      <c r="L80" s="17"/>
      <c r="M80" s="13">
        <v>0</v>
      </c>
      <c r="N80" s="35" t="s">
        <v>456</v>
      </c>
      <c r="O80"/>
    </row>
    <row r="81" spans="1:15" ht="25.5" x14ac:dyDescent="0.25">
      <c r="A81" s="70">
        <v>54614</v>
      </c>
      <c r="B81" s="12" t="s">
        <v>72</v>
      </c>
      <c r="C81" s="12" t="s">
        <v>15</v>
      </c>
      <c r="D81" s="13">
        <v>45102</v>
      </c>
      <c r="E81" s="13">
        <v>0</v>
      </c>
      <c r="F81" s="13">
        <v>0</v>
      </c>
      <c r="G81" s="14">
        <v>0</v>
      </c>
      <c r="H81" s="15" t="s">
        <v>322</v>
      </c>
      <c r="I81" s="16" t="s">
        <v>3</v>
      </c>
      <c r="J81" s="16" t="s">
        <v>2</v>
      </c>
      <c r="K81" s="17">
        <v>100000</v>
      </c>
      <c r="L81" s="17"/>
      <c r="M81" s="13">
        <v>100000</v>
      </c>
      <c r="N81" s="45" t="s">
        <v>569</v>
      </c>
      <c r="O81" s="33">
        <f>+M81</f>
        <v>100000</v>
      </c>
    </row>
    <row r="82" spans="1:15" ht="25.5" hidden="1" x14ac:dyDescent="0.25">
      <c r="A82" s="70">
        <v>56101</v>
      </c>
      <c r="B82" s="12" t="s">
        <v>106</v>
      </c>
      <c r="C82" s="12" t="s">
        <v>15</v>
      </c>
      <c r="D82" s="13">
        <v>6509</v>
      </c>
      <c r="E82" s="13">
        <v>1949000</v>
      </c>
      <c r="F82" s="13">
        <v>1500000</v>
      </c>
      <c r="G82" s="14">
        <v>3449000</v>
      </c>
      <c r="H82" s="15">
        <v>1.8872136851261236E-3</v>
      </c>
      <c r="I82" s="16" t="s">
        <v>5</v>
      </c>
      <c r="J82" s="16" t="s">
        <v>4</v>
      </c>
      <c r="K82" s="17">
        <v>3449000</v>
      </c>
      <c r="L82" s="17"/>
      <c r="M82" s="13">
        <v>0</v>
      </c>
      <c r="N82" s="45" t="s">
        <v>568</v>
      </c>
      <c r="O82"/>
    </row>
    <row r="83" spans="1:15" ht="25.5" hidden="1" x14ac:dyDescent="0.25">
      <c r="A83" s="77">
        <v>56104</v>
      </c>
      <c r="B83" s="46" t="s">
        <v>188</v>
      </c>
      <c r="C83" s="12" t="s">
        <v>15</v>
      </c>
      <c r="D83" s="13">
        <v>0</v>
      </c>
      <c r="E83" s="13">
        <v>941000</v>
      </c>
      <c r="F83" s="13">
        <v>0</v>
      </c>
      <c r="G83" s="76">
        <v>941000</v>
      </c>
      <c r="H83" s="75">
        <v>0</v>
      </c>
      <c r="I83" s="16" t="s">
        <v>5</v>
      </c>
      <c r="J83" s="16" t="s">
        <v>4</v>
      </c>
      <c r="K83" s="34">
        <v>941000</v>
      </c>
      <c r="L83" s="17"/>
      <c r="M83" s="13">
        <v>0</v>
      </c>
      <c r="N83" s="18" t="s">
        <v>215</v>
      </c>
      <c r="O83"/>
    </row>
    <row r="84" spans="1:15" hidden="1" x14ac:dyDescent="0.25">
      <c r="A84" s="70">
        <v>56105</v>
      </c>
      <c r="B84" s="12" t="s">
        <v>113</v>
      </c>
      <c r="C84" s="12" t="s">
        <v>15</v>
      </c>
      <c r="D84" s="13">
        <v>3961531</v>
      </c>
      <c r="E84" s="13">
        <v>-1518000</v>
      </c>
      <c r="F84" s="13">
        <v>6000000</v>
      </c>
      <c r="G84" s="14">
        <v>4482000</v>
      </c>
      <c r="H84" s="15">
        <v>0.88387572512271306</v>
      </c>
      <c r="I84" s="16" t="s">
        <v>3</v>
      </c>
      <c r="J84" s="16" t="s">
        <v>0</v>
      </c>
      <c r="K84" s="17">
        <v>4482000</v>
      </c>
      <c r="L84" s="17"/>
      <c r="M84" s="13">
        <v>0</v>
      </c>
      <c r="N84" s="45" t="s">
        <v>567</v>
      </c>
      <c r="O84"/>
    </row>
    <row r="85" spans="1:15" hidden="1" x14ac:dyDescent="0.25">
      <c r="A85" s="70">
        <v>56106</v>
      </c>
      <c r="B85" s="12" t="s">
        <v>107</v>
      </c>
      <c r="C85" s="12" t="s">
        <v>15</v>
      </c>
      <c r="D85" s="13">
        <v>21901</v>
      </c>
      <c r="E85" s="13">
        <v>1807000</v>
      </c>
      <c r="F85" s="13">
        <v>0</v>
      </c>
      <c r="G85" s="14">
        <v>1807000</v>
      </c>
      <c r="H85" s="15">
        <v>1.2120088544548976E-2</v>
      </c>
      <c r="I85" s="16" t="s">
        <v>3</v>
      </c>
      <c r="J85" s="16" t="s">
        <v>0</v>
      </c>
      <c r="K85" s="17">
        <v>1807000</v>
      </c>
      <c r="L85" s="17"/>
      <c r="M85" s="13">
        <v>0</v>
      </c>
      <c r="N85" s="45" t="s">
        <v>566</v>
      </c>
      <c r="O85"/>
    </row>
    <row r="86" spans="1:15" hidden="1" x14ac:dyDescent="0.25">
      <c r="A86" s="70">
        <v>56108</v>
      </c>
      <c r="B86" s="12" t="s">
        <v>108</v>
      </c>
      <c r="C86" s="12" t="s">
        <v>15</v>
      </c>
      <c r="D86" s="13">
        <v>63389</v>
      </c>
      <c r="E86" s="13">
        <v>-202000</v>
      </c>
      <c r="F86" s="13">
        <v>1000000</v>
      </c>
      <c r="G86" s="14">
        <v>798000</v>
      </c>
      <c r="H86" s="15">
        <v>7.943483709273183E-2</v>
      </c>
      <c r="I86" s="16" t="s">
        <v>3</v>
      </c>
      <c r="J86" s="16" t="s">
        <v>2</v>
      </c>
      <c r="K86" s="17">
        <v>798000</v>
      </c>
      <c r="L86" s="17"/>
      <c r="M86" s="13">
        <v>0</v>
      </c>
      <c r="N86" s="45" t="s">
        <v>565</v>
      </c>
      <c r="O86"/>
    </row>
    <row r="87" spans="1:15" hidden="1" x14ac:dyDescent="0.25">
      <c r="A87" s="70">
        <v>56110</v>
      </c>
      <c r="B87" s="12" t="s">
        <v>353</v>
      </c>
      <c r="C87" s="12" t="s">
        <v>15</v>
      </c>
      <c r="D87" s="13">
        <v>63563</v>
      </c>
      <c r="E87" s="13">
        <v>0</v>
      </c>
      <c r="F87" s="13">
        <v>500000</v>
      </c>
      <c r="G87" s="14">
        <v>500000</v>
      </c>
      <c r="H87" s="15">
        <v>0.12712599999999999</v>
      </c>
      <c r="I87" s="16" t="s">
        <v>3</v>
      </c>
      <c r="J87" s="16" t="s">
        <v>2</v>
      </c>
      <c r="K87" s="17">
        <v>500000</v>
      </c>
      <c r="L87" s="17"/>
      <c r="M87" s="13">
        <v>0</v>
      </c>
      <c r="N87" s="45" t="s">
        <v>564</v>
      </c>
      <c r="O87"/>
    </row>
    <row r="88" spans="1:15" x14ac:dyDescent="0.25">
      <c r="A88" s="70">
        <v>56111</v>
      </c>
      <c r="B88" s="12" t="s">
        <v>352</v>
      </c>
      <c r="C88" s="12" t="s">
        <v>15</v>
      </c>
      <c r="D88" s="13">
        <v>121139</v>
      </c>
      <c r="E88" s="13">
        <v>0</v>
      </c>
      <c r="F88" s="13">
        <v>18000000</v>
      </c>
      <c r="G88" s="14">
        <v>18000000</v>
      </c>
      <c r="H88" s="15">
        <v>6.7299444444444446E-3</v>
      </c>
      <c r="I88" s="16" t="s">
        <v>3</v>
      </c>
      <c r="J88" s="16" t="s">
        <v>2</v>
      </c>
      <c r="K88" s="17">
        <v>10000000</v>
      </c>
      <c r="L88" s="17">
        <v>8000000</v>
      </c>
      <c r="M88" s="13">
        <v>-8000000</v>
      </c>
      <c r="N88" s="45" t="s">
        <v>591</v>
      </c>
    </row>
    <row r="89" spans="1:15" hidden="1" x14ac:dyDescent="0.25">
      <c r="A89" s="70">
        <v>56113</v>
      </c>
      <c r="B89" s="12" t="s">
        <v>100</v>
      </c>
      <c r="C89" s="12" t="s">
        <v>15</v>
      </c>
      <c r="D89" s="13">
        <v>36140</v>
      </c>
      <c r="E89" s="13">
        <v>288000</v>
      </c>
      <c r="F89" s="13">
        <v>0</v>
      </c>
      <c r="G89" s="14">
        <v>288000</v>
      </c>
      <c r="H89" s="15">
        <v>0.1254861111111111</v>
      </c>
      <c r="I89" s="16" t="s">
        <v>3</v>
      </c>
      <c r="J89" s="16" t="s">
        <v>2</v>
      </c>
      <c r="K89" s="17">
        <v>288000</v>
      </c>
      <c r="L89" s="17"/>
      <c r="M89" s="13">
        <v>0</v>
      </c>
      <c r="N89" s="45" t="s">
        <v>563</v>
      </c>
      <c r="O89"/>
    </row>
    <row r="90" spans="1:15" ht="25.5" hidden="1" x14ac:dyDescent="0.25">
      <c r="A90" s="70">
        <v>56201</v>
      </c>
      <c r="B90" s="12" t="s">
        <v>105</v>
      </c>
      <c r="C90" s="12" t="s">
        <v>15</v>
      </c>
      <c r="D90" s="13">
        <v>2113834</v>
      </c>
      <c r="E90" s="13">
        <v>377000</v>
      </c>
      <c r="F90" s="13">
        <v>4000000</v>
      </c>
      <c r="G90" s="14">
        <v>4377000</v>
      </c>
      <c r="H90" s="15">
        <v>0.48294128398446423</v>
      </c>
      <c r="I90" s="16" t="s">
        <v>3</v>
      </c>
      <c r="J90" s="16" t="s">
        <v>0</v>
      </c>
      <c r="K90" s="17">
        <v>4377000</v>
      </c>
      <c r="L90" s="17"/>
      <c r="M90" s="13">
        <v>0</v>
      </c>
      <c r="N90" s="45" t="s">
        <v>562</v>
      </c>
      <c r="O90"/>
    </row>
    <row r="91" spans="1:15" ht="63.75" x14ac:dyDescent="0.25">
      <c r="A91" s="70">
        <v>56203</v>
      </c>
      <c r="B91" s="12" t="s">
        <v>67</v>
      </c>
      <c r="C91" s="12" t="s">
        <v>15</v>
      </c>
      <c r="D91" s="13">
        <v>20200487</v>
      </c>
      <c r="E91" s="13">
        <v>6411000</v>
      </c>
      <c r="F91" s="13">
        <v>0</v>
      </c>
      <c r="G91" s="14">
        <v>6411000</v>
      </c>
      <c r="H91" s="15">
        <v>3.1509104663858993</v>
      </c>
      <c r="I91" s="16" t="s">
        <v>3</v>
      </c>
      <c r="J91" s="16" t="s">
        <v>2</v>
      </c>
      <c r="K91" s="17">
        <v>126411000</v>
      </c>
      <c r="L91" s="17"/>
      <c r="M91" s="13">
        <v>120000000</v>
      </c>
      <c r="N91" s="45" t="s">
        <v>561</v>
      </c>
    </row>
    <row r="92" spans="1:15" ht="25.5" hidden="1" x14ac:dyDescent="0.25">
      <c r="A92" s="70">
        <v>56205</v>
      </c>
      <c r="B92" s="12" t="s">
        <v>136</v>
      </c>
      <c r="C92" s="12" t="s">
        <v>15</v>
      </c>
      <c r="D92" s="13">
        <v>2082567</v>
      </c>
      <c r="E92" s="13">
        <v>5611000</v>
      </c>
      <c r="F92" s="13">
        <v>9000000</v>
      </c>
      <c r="G92" s="14">
        <v>14611000</v>
      </c>
      <c r="H92" s="15">
        <v>0.14253418657176101</v>
      </c>
      <c r="I92" s="16" t="s">
        <v>5</v>
      </c>
      <c r="J92" s="16" t="s">
        <v>4</v>
      </c>
      <c r="K92" s="17">
        <v>14611000</v>
      </c>
      <c r="L92" s="17"/>
      <c r="M92" s="13">
        <v>0</v>
      </c>
      <c r="N92" s="45" t="s">
        <v>560</v>
      </c>
      <c r="O92"/>
    </row>
    <row r="93" spans="1:15" ht="51" x14ac:dyDescent="0.25">
      <c r="A93" s="70">
        <v>56206</v>
      </c>
      <c r="B93" s="12" t="s">
        <v>66</v>
      </c>
      <c r="C93" s="12" t="s">
        <v>15</v>
      </c>
      <c r="D93" s="13">
        <v>0</v>
      </c>
      <c r="E93" s="13">
        <v>798000</v>
      </c>
      <c r="F93" s="13">
        <v>5383000</v>
      </c>
      <c r="G93" s="14">
        <v>6181000</v>
      </c>
      <c r="H93" s="15">
        <v>0</v>
      </c>
      <c r="I93" s="16" t="s">
        <v>5</v>
      </c>
      <c r="J93" s="16" t="s">
        <v>4</v>
      </c>
      <c r="K93" s="17">
        <v>19508000</v>
      </c>
      <c r="L93" s="17">
        <v>-10077000</v>
      </c>
      <c r="M93" s="13">
        <v>13327000</v>
      </c>
      <c r="N93" s="45" t="s">
        <v>559</v>
      </c>
      <c r="O93" s="33">
        <v>3250000</v>
      </c>
    </row>
    <row r="94" spans="1:15" ht="38.25" x14ac:dyDescent="0.25">
      <c r="A94" s="70">
        <v>56207</v>
      </c>
      <c r="B94" s="12" t="s">
        <v>65</v>
      </c>
      <c r="C94" s="12" t="s">
        <v>15</v>
      </c>
      <c r="D94" s="13">
        <v>104112</v>
      </c>
      <c r="E94" s="13">
        <v>422000</v>
      </c>
      <c r="F94" s="13">
        <v>15900000</v>
      </c>
      <c r="G94" s="14">
        <v>16322000</v>
      </c>
      <c r="H94" s="15">
        <v>6.3786300698443817E-3</v>
      </c>
      <c r="I94" s="16" t="s">
        <v>5</v>
      </c>
      <c r="J94" s="16" t="s">
        <v>4</v>
      </c>
      <c r="K94" s="17">
        <v>4000000</v>
      </c>
      <c r="L94" s="17">
        <v>14122000</v>
      </c>
      <c r="M94" s="13">
        <v>-12322000</v>
      </c>
      <c r="N94" s="45" t="s">
        <v>558</v>
      </c>
      <c r="O94" s="33">
        <v>1800000</v>
      </c>
    </row>
    <row r="95" spans="1:15" hidden="1" x14ac:dyDescent="0.25">
      <c r="A95" s="70">
        <v>56208</v>
      </c>
      <c r="B95" s="12" t="s">
        <v>115</v>
      </c>
      <c r="C95" s="12" t="s">
        <v>15</v>
      </c>
      <c r="D95" s="13">
        <v>3505965</v>
      </c>
      <c r="E95" s="13">
        <v>1919000</v>
      </c>
      <c r="F95" s="13">
        <v>4400000</v>
      </c>
      <c r="G95" s="14">
        <v>6319000</v>
      </c>
      <c r="H95" s="15">
        <v>0.55482908688083554</v>
      </c>
      <c r="I95" s="16" t="s">
        <v>3</v>
      </c>
      <c r="J95" s="16" t="s">
        <v>2</v>
      </c>
      <c r="K95" s="17">
        <v>6319000</v>
      </c>
      <c r="L95" s="17"/>
      <c r="M95" s="13">
        <v>0</v>
      </c>
      <c r="N95" s="45" t="s">
        <v>557</v>
      </c>
      <c r="O95"/>
    </row>
    <row r="96" spans="1:15" x14ac:dyDescent="0.25">
      <c r="A96" s="70">
        <v>56209</v>
      </c>
      <c r="B96" s="12" t="s">
        <v>132</v>
      </c>
      <c r="C96" s="12" t="s">
        <v>15</v>
      </c>
      <c r="D96" s="13">
        <v>24596</v>
      </c>
      <c r="E96" s="13">
        <v>79000</v>
      </c>
      <c r="F96" s="13">
        <v>6800000</v>
      </c>
      <c r="G96" s="14">
        <v>6879000</v>
      </c>
      <c r="H96" s="15">
        <v>3.5755196976304695E-3</v>
      </c>
      <c r="I96" s="16" t="s">
        <v>5</v>
      </c>
      <c r="J96" s="16" t="s">
        <v>4</v>
      </c>
      <c r="K96" s="17">
        <v>8679000</v>
      </c>
      <c r="L96" s="17"/>
      <c r="M96" s="13">
        <v>1800000</v>
      </c>
      <c r="N96" s="45" t="s">
        <v>556</v>
      </c>
      <c r="O96" s="33">
        <f>+M96</f>
        <v>1800000</v>
      </c>
    </row>
    <row r="97" spans="1:15" ht="25.5" hidden="1" x14ac:dyDescent="0.25">
      <c r="A97" s="70">
        <v>56210</v>
      </c>
      <c r="B97" s="12" t="s">
        <v>75</v>
      </c>
      <c r="C97" s="12" t="s">
        <v>15</v>
      </c>
      <c r="D97" s="13">
        <v>355443</v>
      </c>
      <c r="E97" s="13">
        <v>6601000</v>
      </c>
      <c r="F97" s="13">
        <v>-12656000</v>
      </c>
      <c r="G97" s="14">
        <v>-6055000</v>
      </c>
      <c r="H97" s="15">
        <v>-5.8702394715111475E-2</v>
      </c>
      <c r="I97" s="16" t="s">
        <v>3</v>
      </c>
      <c r="J97" s="16" t="s">
        <v>2</v>
      </c>
      <c r="K97" s="17">
        <v>-6055000</v>
      </c>
      <c r="L97" s="17"/>
      <c r="M97" s="13">
        <v>0</v>
      </c>
      <c r="N97" s="45" t="s">
        <v>555</v>
      </c>
      <c r="O97"/>
    </row>
    <row r="98" spans="1:15" hidden="1" x14ac:dyDescent="0.25">
      <c r="A98" s="70">
        <v>56211</v>
      </c>
      <c r="B98" s="12" t="s">
        <v>214</v>
      </c>
      <c r="C98" s="12" t="s">
        <v>15</v>
      </c>
      <c r="D98" s="13">
        <v>0</v>
      </c>
      <c r="E98" s="13">
        <v>959000</v>
      </c>
      <c r="F98" s="13">
        <v>2800000</v>
      </c>
      <c r="G98" s="14">
        <v>3759000</v>
      </c>
      <c r="H98" s="15">
        <v>0</v>
      </c>
      <c r="I98" s="16" t="s">
        <v>5</v>
      </c>
      <c r="J98" s="16" t="s">
        <v>4</v>
      </c>
      <c r="K98" s="17">
        <v>3759000</v>
      </c>
      <c r="L98" s="17"/>
      <c r="M98" s="13">
        <v>0</v>
      </c>
      <c r="N98" s="45" t="s">
        <v>554</v>
      </c>
      <c r="O98"/>
    </row>
    <row r="99" spans="1:15" ht="38.25" hidden="1" x14ac:dyDescent="0.25">
      <c r="A99" s="70">
        <v>56212</v>
      </c>
      <c r="B99" s="12" t="s">
        <v>213</v>
      </c>
      <c r="C99" s="12" t="s">
        <v>15</v>
      </c>
      <c r="D99" s="13">
        <v>0</v>
      </c>
      <c r="E99" s="13">
        <v>416000</v>
      </c>
      <c r="F99" s="13">
        <v>4500000</v>
      </c>
      <c r="G99" s="14">
        <v>4916000</v>
      </c>
      <c r="H99" s="15">
        <v>0</v>
      </c>
      <c r="I99" s="16" t="s">
        <v>5</v>
      </c>
      <c r="J99" s="16" t="s">
        <v>4</v>
      </c>
      <c r="K99" s="17">
        <v>4916000</v>
      </c>
      <c r="L99" s="17"/>
      <c r="M99" s="13">
        <v>0</v>
      </c>
      <c r="N99" s="45" t="s">
        <v>553</v>
      </c>
      <c r="O99"/>
    </row>
    <row r="100" spans="1:15" ht="51" x14ac:dyDescent="0.25">
      <c r="A100" s="71">
        <v>56214</v>
      </c>
      <c r="B100" s="12" t="s">
        <v>212</v>
      </c>
      <c r="C100" s="12" t="s">
        <v>15</v>
      </c>
      <c r="D100" s="13">
        <v>258741</v>
      </c>
      <c r="E100" s="13">
        <v>81000</v>
      </c>
      <c r="F100" s="13">
        <v>5000000</v>
      </c>
      <c r="G100" s="14">
        <v>5081000</v>
      </c>
      <c r="H100" s="15">
        <v>5.0923243456012596E-2</v>
      </c>
      <c r="I100" s="16" t="s">
        <v>5</v>
      </c>
      <c r="J100" s="16" t="s">
        <v>4</v>
      </c>
      <c r="K100" s="17">
        <v>17781000</v>
      </c>
      <c r="L100" s="17">
        <v>-12700000</v>
      </c>
      <c r="M100" s="13">
        <v>12700000</v>
      </c>
      <c r="N100" s="45" t="s">
        <v>552</v>
      </c>
    </row>
    <row r="101" spans="1:15" hidden="1" x14ac:dyDescent="0.25">
      <c r="A101" s="71">
        <v>56215</v>
      </c>
      <c r="B101" s="12" t="s">
        <v>628</v>
      </c>
      <c r="C101" s="12" t="s">
        <v>15</v>
      </c>
      <c r="D101" s="13">
        <v>516055</v>
      </c>
      <c r="E101" s="13">
        <v>1456000</v>
      </c>
      <c r="F101" s="13">
        <v>0</v>
      </c>
      <c r="G101" s="14">
        <v>1456000</v>
      </c>
      <c r="H101" s="15">
        <v>0.35443337912087913</v>
      </c>
      <c r="I101" s="16" t="s">
        <v>3</v>
      </c>
      <c r="J101" s="16" t="s">
        <v>2</v>
      </c>
      <c r="K101" s="17">
        <v>1456000</v>
      </c>
      <c r="L101" s="17"/>
      <c r="M101" s="13">
        <v>0</v>
      </c>
      <c r="N101" s="45" t="s">
        <v>551</v>
      </c>
      <c r="O101"/>
    </row>
    <row r="102" spans="1:15" hidden="1" x14ac:dyDescent="0.25">
      <c r="A102" s="74">
        <v>56216</v>
      </c>
      <c r="B102" s="46" t="s">
        <v>127</v>
      </c>
      <c r="C102" s="12" t="s">
        <v>15</v>
      </c>
      <c r="D102" s="13">
        <v>0</v>
      </c>
      <c r="E102" s="13">
        <v>64000</v>
      </c>
      <c r="F102" s="13">
        <v>0</v>
      </c>
      <c r="G102" s="76">
        <v>64000</v>
      </c>
      <c r="H102" s="75">
        <v>0</v>
      </c>
      <c r="I102" s="16" t="s">
        <v>3</v>
      </c>
      <c r="J102" s="16" t="s">
        <v>0</v>
      </c>
      <c r="K102" s="34">
        <v>64000</v>
      </c>
      <c r="L102" s="17"/>
      <c r="M102" s="13">
        <v>0</v>
      </c>
      <c r="N102" s="18" t="s">
        <v>550</v>
      </c>
      <c r="O102"/>
    </row>
    <row r="103" spans="1:15" hidden="1" x14ac:dyDescent="0.25">
      <c r="A103" s="71">
        <v>56217</v>
      </c>
      <c r="B103" s="12" t="s">
        <v>131</v>
      </c>
      <c r="C103" s="12" t="s">
        <v>15</v>
      </c>
      <c r="D103" s="13">
        <v>-4065505</v>
      </c>
      <c r="E103" s="13">
        <v>544000</v>
      </c>
      <c r="F103" s="13">
        <v>0</v>
      </c>
      <c r="G103" s="14">
        <v>544000</v>
      </c>
      <c r="H103" s="15">
        <v>-7.473354779411765</v>
      </c>
      <c r="I103" s="16" t="s">
        <v>3</v>
      </c>
      <c r="J103" s="16" t="s">
        <v>0</v>
      </c>
      <c r="K103" s="42">
        <v>544000</v>
      </c>
      <c r="L103" s="42"/>
      <c r="M103" s="13">
        <v>0</v>
      </c>
      <c r="N103" s="45" t="s">
        <v>549</v>
      </c>
      <c r="O103"/>
    </row>
    <row r="104" spans="1:15" hidden="1" x14ac:dyDescent="0.25">
      <c r="A104" s="71">
        <v>56219</v>
      </c>
      <c r="B104" s="12" t="s">
        <v>155</v>
      </c>
      <c r="C104" s="12" t="s">
        <v>15</v>
      </c>
      <c r="D104" s="13">
        <v>1204918</v>
      </c>
      <c r="E104" s="13">
        <v>1292000</v>
      </c>
      <c r="F104" s="13">
        <v>0</v>
      </c>
      <c r="G104" s="14">
        <v>1292000</v>
      </c>
      <c r="H104" s="15">
        <v>0.93259907120743035</v>
      </c>
      <c r="I104" s="16" t="s">
        <v>3</v>
      </c>
      <c r="J104" s="16" t="s">
        <v>2</v>
      </c>
      <c r="K104" s="17">
        <v>1292000</v>
      </c>
      <c r="L104" s="17"/>
      <c r="M104" s="13">
        <v>0</v>
      </c>
      <c r="N104" s="45" t="s">
        <v>548</v>
      </c>
      <c r="O104"/>
    </row>
    <row r="105" spans="1:15" hidden="1" x14ac:dyDescent="0.25">
      <c r="A105" s="71">
        <v>56223</v>
      </c>
      <c r="B105" s="12" t="s">
        <v>169</v>
      </c>
      <c r="C105" s="12" t="s">
        <v>15</v>
      </c>
      <c r="D105" s="13">
        <v>217769</v>
      </c>
      <c r="E105" s="13">
        <v>1284000</v>
      </c>
      <c r="F105" s="13">
        <v>0</v>
      </c>
      <c r="G105" s="14">
        <v>1284000</v>
      </c>
      <c r="H105" s="15">
        <v>0.16960202492211837</v>
      </c>
      <c r="I105" s="16" t="s">
        <v>3</v>
      </c>
      <c r="J105" s="16" t="s">
        <v>2</v>
      </c>
      <c r="K105" s="17">
        <v>1284000</v>
      </c>
      <c r="L105" s="17"/>
      <c r="M105" s="13">
        <v>0</v>
      </c>
      <c r="N105" s="45" t="s">
        <v>192</v>
      </c>
      <c r="O105"/>
    </row>
    <row r="106" spans="1:15" hidden="1" x14ac:dyDescent="0.25">
      <c r="A106" s="71">
        <v>56226</v>
      </c>
      <c r="B106" s="12" t="s">
        <v>16</v>
      </c>
      <c r="C106" s="12" t="s">
        <v>15</v>
      </c>
      <c r="D106" s="13">
        <v>0</v>
      </c>
      <c r="E106" s="13">
        <v>973000</v>
      </c>
      <c r="F106" s="13">
        <v>500000</v>
      </c>
      <c r="G106" s="14">
        <v>1473000</v>
      </c>
      <c r="H106" s="15">
        <v>0</v>
      </c>
      <c r="I106" s="16" t="s">
        <v>5</v>
      </c>
      <c r="J106" s="16" t="s">
        <v>4</v>
      </c>
      <c r="K106" s="17">
        <v>1473000</v>
      </c>
      <c r="L106" s="17"/>
      <c r="M106" s="13">
        <v>0</v>
      </c>
      <c r="N106" s="45" t="s">
        <v>547</v>
      </c>
      <c r="O106"/>
    </row>
    <row r="107" spans="1:15" hidden="1" x14ac:dyDescent="0.25">
      <c r="A107" s="71">
        <v>56227</v>
      </c>
      <c r="B107" s="12" t="s">
        <v>189</v>
      </c>
      <c r="C107" s="12" t="s">
        <v>15</v>
      </c>
      <c r="D107" s="13">
        <v>0</v>
      </c>
      <c r="E107" s="13">
        <v>459000</v>
      </c>
      <c r="F107" s="13">
        <v>2000000</v>
      </c>
      <c r="G107" s="14">
        <v>2459000</v>
      </c>
      <c r="H107" s="15">
        <v>0</v>
      </c>
      <c r="I107" s="16" t="s">
        <v>3</v>
      </c>
      <c r="J107" s="16" t="s">
        <v>2</v>
      </c>
      <c r="K107" s="17">
        <v>2459000</v>
      </c>
      <c r="L107" s="17"/>
      <c r="M107" s="13">
        <v>0</v>
      </c>
      <c r="N107" s="45" t="s">
        <v>546</v>
      </c>
      <c r="O107"/>
    </row>
    <row r="108" spans="1:15" ht="25.5" hidden="1" x14ac:dyDescent="0.25">
      <c r="A108" s="71">
        <v>56228</v>
      </c>
      <c r="B108" s="12" t="s">
        <v>152</v>
      </c>
      <c r="C108" s="12" t="s">
        <v>15</v>
      </c>
      <c r="D108" s="13">
        <v>925849</v>
      </c>
      <c r="E108" s="13">
        <v>1950000</v>
      </c>
      <c r="F108" s="13">
        <v>3300000</v>
      </c>
      <c r="G108" s="14">
        <v>5250000</v>
      </c>
      <c r="H108" s="15">
        <v>0.17635219047619047</v>
      </c>
      <c r="I108" s="16" t="s">
        <v>3</v>
      </c>
      <c r="J108" s="16" t="s">
        <v>2</v>
      </c>
      <c r="K108" s="17">
        <v>5250000</v>
      </c>
      <c r="L108" s="17"/>
      <c r="M108" s="13">
        <v>0</v>
      </c>
      <c r="N108" s="45" t="s">
        <v>545</v>
      </c>
      <c r="O108"/>
    </row>
    <row r="109" spans="1:15" hidden="1" x14ac:dyDescent="0.25">
      <c r="A109" s="71">
        <v>56229</v>
      </c>
      <c r="B109" s="12" t="s">
        <v>130</v>
      </c>
      <c r="C109" s="12" t="s">
        <v>15</v>
      </c>
      <c r="D109" s="13">
        <v>66713</v>
      </c>
      <c r="E109" s="13">
        <v>2186000</v>
      </c>
      <c r="F109" s="13">
        <v>0</v>
      </c>
      <c r="G109" s="14">
        <v>2186000</v>
      </c>
      <c r="H109" s="15">
        <v>3.051829826166514E-2</v>
      </c>
      <c r="I109" s="16" t="s">
        <v>3</v>
      </c>
      <c r="J109" s="16" t="s">
        <v>0</v>
      </c>
      <c r="K109" s="17">
        <v>2186000</v>
      </c>
      <c r="L109" s="17"/>
      <c r="M109" s="13">
        <v>0</v>
      </c>
      <c r="N109" s="45" t="s">
        <v>544</v>
      </c>
      <c r="O109"/>
    </row>
    <row r="110" spans="1:15" ht="25.5" x14ac:dyDescent="0.25">
      <c r="A110" s="71">
        <v>56231</v>
      </c>
      <c r="B110" s="12" t="s">
        <v>68</v>
      </c>
      <c r="C110" s="12" t="s">
        <v>15</v>
      </c>
      <c r="D110" s="13">
        <v>-13570600</v>
      </c>
      <c r="E110" s="13">
        <v>-10014000</v>
      </c>
      <c r="F110" s="13">
        <v>100000000</v>
      </c>
      <c r="G110" s="14">
        <v>89986000</v>
      </c>
      <c r="H110" s="15">
        <v>-0.15080790345164805</v>
      </c>
      <c r="I110" s="16" t="s">
        <v>3</v>
      </c>
      <c r="J110" s="16" t="s">
        <v>2</v>
      </c>
      <c r="K110" s="17">
        <v>-30014000</v>
      </c>
      <c r="L110" s="17"/>
      <c r="M110" s="13">
        <v>-120000000</v>
      </c>
      <c r="N110" s="45" t="s">
        <v>543</v>
      </c>
    </row>
    <row r="111" spans="1:15" hidden="1" x14ac:dyDescent="0.25">
      <c r="A111" s="74">
        <v>56232</v>
      </c>
      <c r="B111" s="46" t="s">
        <v>49</v>
      </c>
      <c r="C111" s="12" t="s">
        <v>15</v>
      </c>
      <c r="D111" s="13">
        <v>0</v>
      </c>
      <c r="E111" s="13">
        <v>846000</v>
      </c>
      <c r="F111" s="13">
        <v>0</v>
      </c>
      <c r="G111" s="76">
        <v>846000</v>
      </c>
      <c r="H111" s="75">
        <v>0</v>
      </c>
      <c r="I111" s="16" t="s">
        <v>5</v>
      </c>
      <c r="J111" s="16" t="s">
        <v>4</v>
      </c>
      <c r="K111" s="34">
        <v>846000</v>
      </c>
      <c r="L111" s="17"/>
      <c r="M111" s="13">
        <v>0</v>
      </c>
      <c r="N111" s="18" t="s">
        <v>210</v>
      </c>
      <c r="O111"/>
    </row>
    <row r="112" spans="1:15" hidden="1" x14ac:dyDescent="0.25">
      <c r="A112" s="71">
        <v>56233</v>
      </c>
      <c r="B112" s="12" t="s">
        <v>48</v>
      </c>
      <c r="C112" s="12" t="s">
        <v>15</v>
      </c>
      <c r="D112" s="13">
        <v>29644</v>
      </c>
      <c r="E112" s="13">
        <v>1119000</v>
      </c>
      <c r="F112" s="13">
        <v>0</v>
      </c>
      <c r="G112" s="14">
        <v>1119000</v>
      </c>
      <c r="H112" s="15">
        <v>2.6491510277033066E-2</v>
      </c>
      <c r="I112" s="16" t="s">
        <v>3</v>
      </c>
      <c r="J112" s="16" t="s">
        <v>2</v>
      </c>
      <c r="K112" s="17">
        <v>1119000</v>
      </c>
      <c r="L112" s="17"/>
      <c r="M112" s="13">
        <v>0</v>
      </c>
      <c r="N112" s="45" t="s">
        <v>542</v>
      </c>
      <c r="O112"/>
    </row>
    <row r="113" spans="1:15" hidden="1" x14ac:dyDescent="0.25">
      <c r="A113" s="74">
        <v>56238</v>
      </c>
      <c r="B113" s="46" t="s">
        <v>123</v>
      </c>
      <c r="C113" s="12" t="s">
        <v>15</v>
      </c>
      <c r="D113" s="13">
        <v>0</v>
      </c>
      <c r="E113" s="13">
        <v>152000</v>
      </c>
      <c r="F113" s="13">
        <v>0</v>
      </c>
      <c r="G113" s="76">
        <v>152000</v>
      </c>
      <c r="H113" s="75">
        <v>0</v>
      </c>
      <c r="I113" s="16" t="s">
        <v>3</v>
      </c>
      <c r="J113" s="16" t="s">
        <v>0</v>
      </c>
      <c r="K113" s="34">
        <v>152000</v>
      </c>
      <c r="L113" s="17"/>
      <c r="M113" s="13">
        <v>0</v>
      </c>
      <c r="N113" s="18" t="s">
        <v>541</v>
      </c>
      <c r="O113"/>
    </row>
    <row r="114" spans="1:15" hidden="1" x14ac:dyDescent="0.25">
      <c r="A114" s="71">
        <v>56239</v>
      </c>
      <c r="B114" s="12" t="s">
        <v>186</v>
      </c>
      <c r="C114" s="12" t="s">
        <v>15</v>
      </c>
      <c r="D114" s="13">
        <v>736313</v>
      </c>
      <c r="E114" s="13">
        <v>1458000</v>
      </c>
      <c r="F114" s="13">
        <v>0</v>
      </c>
      <c r="G114" s="14">
        <v>1458000</v>
      </c>
      <c r="H114" s="15">
        <v>0.50501577503429351</v>
      </c>
      <c r="I114" s="16" t="s">
        <v>3</v>
      </c>
      <c r="J114" s="16" t="s">
        <v>0</v>
      </c>
      <c r="K114" s="17">
        <v>1458000</v>
      </c>
      <c r="L114" s="17"/>
      <c r="M114" s="13">
        <v>0</v>
      </c>
      <c r="N114" s="45" t="s">
        <v>191</v>
      </c>
      <c r="O114"/>
    </row>
    <row r="115" spans="1:15" hidden="1" x14ac:dyDescent="0.25">
      <c r="A115" s="74">
        <v>56240</v>
      </c>
      <c r="B115" s="46" t="s">
        <v>116</v>
      </c>
      <c r="C115" s="12" t="s">
        <v>15</v>
      </c>
      <c r="D115" s="13">
        <v>0</v>
      </c>
      <c r="E115" s="13">
        <v>373000</v>
      </c>
      <c r="F115" s="13">
        <v>0</v>
      </c>
      <c r="G115" s="76">
        <v>373000</v>
      </c>
      <c r="H115" s="75">
        <v>0</v>
      </c>
      <c r="I115" s="16" t="s">
        <v>3</v>
      </c>
      <c r="J115" s="16" t="s">
        <v>2</v>
      </c>
      <c r="K115" s="34">
        <v>373000</v>
      </c>
      <c r="L115" s="17"/>
      <c r="M115" s="13">
        <v>0</v>
      </c>
      <c r="N115" s="18" t="s">
        <v>540</v>
      </c>
      <c r="O115"/>
    </row>
    <row r="116" spans="1:15" hidden="1" x14ac:dyDescent="0.25">
      <c r="A116" s="74">
        <v>56241</v>
      </c>
      <c r="B116" s="46" t="s">
        <v>179</v>
      </c>
      <c r="C116" s="12" t="s">
        <v>15</v>
      </c>
      <c r="D116" s="13">
        <v>0</v>
      </c>
      <c r="E116" s="13">
        <v>-1035000</v>
      </c>
      <c r="F116" s="13">
        <v>0</v>
      </c>
      <c r="G116" s="76">
        <v>-1035000</v>
      </c>
      <c r="H116" s="75">
        <v>0</v>
      </c>
      <c r="I116" s="16" t="s">
        <v>3</v>
      </c>
      <c r="J116" s="16" t="s">
        <v>0</v>
      </c>
      <c r="K116" s="34">
        <v>0</v>
      </c>
      <c r="L116" s="17"/>
      <c r="M116" s="13">
        <v>0</v>
      </c>
      <c r="N116" s="18" t="s">
        <v>539</v>
      </c>
      <c r="O116"/>
    </row>
    <row r="117" spans="1:15" x14ac:dyDescent="0.25">
      <c r="A117" s="71">
        <v>56242</v>
      </c>
      <c r="B117" s="12" t="s">
        <v>627</v>
      </c>
      <c r="C117" s="12" t="s">
        <v>15</v>
      </c>
      <c r="D117" s="13">
        <v>0</v>
      </c>
      <c r="E117" s="13">
        <v>0</v>
      </c>
      <c r="F117" s="13">
        <v>500000</v>
      </c>
      <c r="G117" s="14">
        <v>500000</v>
      </c>
      <c r="H117" s="15">
        <v>0</v>
      </c>
      <c r="I117" s="16" t="s">
        <v>5</v>
      </c>
      <c r="J117" s="16" t="s">
        <v>4</v>
      </c>
      <c r="K117" s="17">
        <v>3000000</v>
      </c>
      <c r="L117" s="17">
        <v>-2500000</v>
      </c>
      <c r="M117" s="13">
        <v>2500000</v>
      </c>
      <c r="N117" s="45" t="s">
        <v>629</v>
      </c>
    </row>
    <row r="118" spans="1:15" x14ac:dyDescent="0.25">
      <c r="A118" s="71">
        <v>56243</v>
      </c>
      <c r="B118" s="12" t="s">
        <v>351</v>
      </c>
      <c r="C118" s="12" t="s">
        <v>15</v>
      </c>
      <c r="D118" s="13">
        <v>0</v>
      </c>
      <c r="E118" s="13">
        <v>0</v>
      </c>
      <c r="F118" s="13">
        <v>3000000</v>
      </c>
      <c r="G118" s="14">
        <v>3000000</v>
      </c>
      <c r="H118" s="15">
        <v>0</v>
      </c>
      <c r="I118" s="16" t="s">
        <v>5</v>
      </c>
      <c r="J118" s="16" t="s">
        <v>4</v>
      </c>
      <c r="K118" s="17">
        <v>1000000</v>
      </c>
      <c r="L118" s="17">
        <v>2000000</v>
      </c>
      <c r="M118" s="13">
        <v>-2000000</v>
      </c>
      <c r="N118" s="45" t="s">
        <v>538</v>
      </c>
    </row>
    <row r="119" spans="1:15" hidden="1" x14ac:dyDescent="0.25">
      <c r="A119" s="71">
        <v>56244</v>
      </c>
      <c r="B119" s="12" t="s">
        <v>350</v>
      </c>
      <c r="C119" s="12" t="s">
        <v>15</v>
      </c>
      <c r="D119" s="13">
        <v>117650</v>
      </c>
      <c r="E119" s="13">
        <v>0</v>
      </c>
      <c r="F119" s="13">
        <v>8300000</v>
      </c>
      <c r="G119" s="14">
        <v>8300000</v>
      </c>
      <c r="H119" s="15">
        <v>1.4174698795180723E-2</v>
      </c>
      <c r="I119" s="16" t="s">
        <v>3</v>
      </c>
      <c r="J119" s="16" t="s">
        <v>2</v>
      </c>
      <c r="K119" s="17">
        <v>8300000</v>
      </c>
      <c r="L119" s="17"/>
      <c r="M119" s="13">
        <v>0</v>
      </c>
      <c r="N119" s="45" t="s">
        <v>537</v>
      </c>
      <c r="O119"/>
    </row>
    <row r="120" spans="1:15" ht="25.5" hidden="1" x14ac:dyDescent="0.25">
      <c r="A120" s="71">
        <v>56301</v>
      </c>
      <c r="B120" s="12" t="s">
        <v>166</v>
      </c>
      <c r="C120" s="12" t="s">
        <v>15</v>
      </c>
      <c r="D120" s="13">
        <v>1812379</v>
      </c>
      <c r="E120" s="13">
        <v>4729000</v>
      </c>
      <c r="F120" s="13">
        <v>2500000</v>
      </c>
      <c r="G120" s="14">
        <v>7229000</v>
      </c>
      <c r="H120" s="15">
        <v>0.25070950338912712</v>
      </c>
      <c r="I120" s="16" t="s">
        <v>5</v>
      </c>
      <c r="J120" s="16" t="s">
        <v>4</v>
      </c>
      <c r="K120" s="17">
        <v>7229000</v>
      </c>
      <c r="L120" s="17"/>
      <c r="M120" s="13">
        <v>0</v>
      </c>
      <c r="N120" s="45" t="s">
        <v>536</v>
      </c>
      <c r="O120"/>
    </row>
    <row r="121" spans="1:15" ht="25.5" hidden="1" x14ac:dyDescent="0.25">
      <c r="A121" s="71">
        <v>56302</v>
      </c>
      <c r="B121" s="12" t="s">
        <v>153</v>
      </c>
      <c r="C121" s="12" t="s">
        <v>15</v>
      </c>
      <c r="D121" s="13">
        <v>1175542</v>
      </c>
      <c r="E121" s="13">
        <v>3070000</v>
      </c>
      <c r="F121" s="13">
        <v>8000000</v>
      </c>
      <c r="G121" s="14">
        <v>11070000</v>
      </c>
      <c r="H121" s="15">
        <v>0.10619168925022583</v>
      </c>
      <c r="I121" s="16" t="s">
        <v>5</v>
      </c>
      <c r="J121" s="16" t="s">
        <v>4</v>
      </c>
      <c r="K121" s="17">
        <v>11070000</v>
      </c>
      <c r="L121" s="17"/>
      <c r="M121" s="13">
        <v>0</v>
      </c>
      <c r="N121" s="45" t="s">
        <v>535</v>
      </c>
      <c r="O121"/>
    </row>
    <row r="122" spans="1:15" hidden="1" x14ac:dyDescent="0.25">
      <c r="A122" s="73">
        <v>56304</v>
      </c>
      <c r="B122" s="46" t="s">
        <v>209</v>
      </c>
      <c r="C122" s="12" t="s">
        <v>15</v>
      </c>
      <c r="D122" s="13">
        <v>0</v>
      </c>
      <c r="E122" s="13">
        <v>350000</v>
      </c>
      <c r="F122" s="13">
        <v>0</v>
      </c>
      <c r="G122" s="76">
        <v>350000</v>
      </c>
      <c r="H122" s="75">
        <v>0</v>
      </c>
      <c r="I122" s="16" t="s">
        <v>5</v>
      </c>
      <c r="J122" s="16" t="s">
        <v>4</v>
      </c>
      <c r="K122" s="34">
        <v>350000</v>
      </c>
      <c r="L122" s="17"/>
      <c r="M122" s="13">
        <v>0</v>
      </c>
      <c r="N122" s="18" t="s">
        <v>317</v>
      </c>
      <c r="O122"/>
    </row>
    <row r="123" spans="1:15" hidden="1" x14ac:dyDescent="0.25">
      <c r="A123" s="71">
        <v>56307</v>
      </c>
      <c r="B123" s="12" t="s">
        <v>64</v>
      </c>
      <c r="C123" s="12" t="s">
        <v>15</v>
      </c>
      <c r="D123" s="13">
        <v>100920</v>
      </c>
      <c r="E123" s="13">
        <v>106000</v>
      </c>
      <c r="F123" s="13">
        <v>0</v>
      </c>
      <c r="G123" s="14">
        <v>106000</v>
      </c>
      <c r="H123" s="15">
        <v>0.95207547169811324</v>
      </c>
      <c r="I123" s="16" t="s">
        <v>3</v>
      </c>
      <c r="J123" s="16" t="s">
        <v>0</v>
      </c>
      <c r="K123" s="17">
        <v>106000</v>
      </c>
      <c r="L123" s="17"/>
      <c r="M123" s="13">
        <v>0</v>
      </c>
      <c r="N123" s="45" t="s">
        <v>534</v>
      </c>
      <c r="O123"/>
    </row>
    <row r="124" spans="1:15" ht="25.5" hidden="1" x14ac:dyDescent="0.25">
      <c r="A124" s="71">
        <v>56308</v>
      </c>
      <c r="B124" s="12" t="s">
        <v>102</v>
      </c>
      <c r="C124" s="12" t="s">
        <v>15</v>
      </c>
      <c r="D124" s="13">
        <v>2276902</v>
      </c>
      <c r="E124" s="13">
        <v>12106000</v>
      </c>
      <c r="F124" s="13">
        <v>9500000</v>
      </c>
      <c r="G124" s="14">
        <v>21606000</v>
      </c>
      <c r="H124" s="15">
        <v>0.10538285661390355</v>
      </c>
      <c r="I124" s="16" t="s">
        <v>3</v>
      </c>
      <c r="J124" s="16" t="s">
        <v>4</v>
      </c>
      <c r="K124" s="17">
        <v>21606000</v>
      </c>
      <c r="L124" s="17"/>
      <c r="M124" s="13">
        <v>0</v>
      </c>
      <c r="N124" s="45" t="s">
        <v>533</v>
      </c>
      <c r="O124"/>
    </row>
    <row r="125" spans="1:15" ht="25.5" hidden="1" x14ac:dyDescent="0.25">
      <c r="A125" s="71">
        <v>56309</v>
      </c>
      <c r="B125" s="12" t="s">
        <v>184</v>
      </c>
      <c r="C125" s="12" t="s">
        <v>15</v>
      </c>
      <c r="D125" s="13">
        <v>75148</v>
      </c>
      <c r="E125" s="13">
        <v>1200000</v>
      </c>
      <c r="F125" s="13">
        <v>0</v>
      </c>
      <c r="G125" s="14">
        <v>1200000</v>
      </c>
      <c r="H125" s="15">
        <v>6.2623333333333336E-2</v>
      </c>
      <c r="I125" s="16" t="s">
        <v>5</v>
      </c>
      <c r="J125" s="16" t="s">
        <v>2</v>
      </c>
      <c r="K125" s="17">
        <v>1200000</v>
      </c>
      <c r="L125" s="17"/>
      <c r="M125" s="13">
        <v>0</v>
      </c>
      <c r="N125" s="45" t="s">
        <v>532</v>
      </c>
      <c r="O125"/>
    </row>
    <row r="126" spans="1:15" hidden="1" x14ac:dyDescent="0.25">
      <c r="A126" s="71">
        <v>56310</v>
      </c>
      <c r="B126" s="12" t="s">
        <v>56</v>
      </c>
      <c r="C126" s="12" t="s">
        <v>15</v>
      </c>
      <c r="D126" s="13">
        <v>135744</v>
      </c>
      <c r="E126" s="13">
        <v>302000</v>
      </c>
      <c r="F126" s="13">
        <v>0</v>
      </c>
      <c r="G126" s="14">
        <v>302000</v>
      </c>
      <c r="H126" s="15">
        <v>0.44948344370860926</v>
      </c>
      <c r="I126" s="16" t="s">
        <v>3</v>
      </c>
      <c r="J126" s="16" t="s">
        <v>0</v>
      </c>
      <c r="K126" s="17">
        <v>302000</v>
      </c>
      <c r="L126" s="17"/>
      <c r="M126" s="13">
        <v>0</v>
      </c>
      <c r="N126" s="45" t="s">
        <v>531</v>
      </c>
      <c r="O126"/>
    </row>
    <row r="127" spans="1:15" hidden="1" x14ac:dyDescent="0.25">
      <c r="A127" s="71">
        <v>56311</v>
      </c>
      <c r="B127" s="12" t="s">
        <v>118</v>
      </c>
      <c r="C127" s="12" t="s">
        <v>15</v>
      </c>
      <c r="D127" s="13">
        <v>7188045</v>
      </c>
      <c r="E127" s="13">
        <v>25378000</v>
      </c>
      <c r="F127" s="13">
        <v>6000000</v>
      </c>
      <c r="G127" s="14">
        <v>31378000</v>
      </c>
      <c r="H127" s="15">
        <v>0.22907913187583656</v>
      </c>
      <c r="I127" s="16" t="s">
        <v>3</v>
      </c>
      <c r="J127" s="16" t="s">
        <v>4</v>
      </c>
      <c r="K127" s="17">
        <v>31378000</v>
      </c>
      <c r="L127" s="17"/>
      <c r="M127" s="13">
        <v>0</v>
      </c>
      <c r="N127" s="45" t="s">
        <v>530</v>
      </c>
      <c r="O127"/>
    </row>
    <row r="128" spans="1:15" ht="38.25" x14ac:dyDescent="0.25">
      <c r="A128" s="71">
        <v>56312</v>
      </c>
      <c r="B128" s="12" t="s">
        <v>133</v>
      </c>
      <c r="C128" s="12" t="s">
        <v>15</v>
      </c>
      <c r="D128" s="13">
        <v>12605000</v>
      </c>
      <c r="E128" s="13">
        <v>-8290000</v>
      </c>
      <c r="F128" s="13">
        <v>14000000</v>
      </c>
      <c r="G128" s="14">
        <v>5710000</v>
      </c>
      <c r="H128" s="15">
        <v>2.2075306479859895</v>
      </c>
      <c r="I128" s="16" t="s">
        <v>3</v>
      </c>
      <c r="J128" s="16" t="s">
        <v>2</v>
      </c>
      <c r="K128" s="17">
        <v>14000000</v>
      </c>
      <c r="L128" s="17"/>
      <c r="M128" s="13">
        <v>8290000</v>
      </c>
      <c r="N128" s="45" t="s">
        <v>529</v>
      </c>
      <c r="O128" s="33">
        <f>+M128</f>
        <v>8290000</v>
      </c>
    </row>
    <row r="129" spans="1:15" hidden="1" x14ac:dyDescent="0.25">
      <c r="A129" s="71">
        <v>56313</v>
      </c>
      <c r="B129" s="12" t="s">
        <v>185</v>
      </c>
      <c r="C129" s="12" t="s">
        <v>15</v>
      </c>
      <c r="D129" s="13">
        <v>19505591</v>
      </c>
      <c r="E129" s="13">
        <v>19944000</v>
      </c>
      <c r="F129" s="13">
        <v>121000000</v>
      </c>
      <c r="G129" s="14">
        <v>140944000</v>
      </c>
      <c r="H129" s="15">
        <v>0.13839248921557498</v>
      </c>
      <c r="I129" s="16" t="s">
        <v>3</v>
      </c>
      <c r="J129" s="16" t="s">
        <v>2</v>
      </c>
      <c r="K129" s="17">
        <v>140944000</v>
      </c>
      <c r="L129" s="17"/>
      <c r="M129" s="13">
        <v>0</v>
      </c>
      <c r="N129" s="45" t="s">
        <v>528</v>
      </c>
      <c r="O129"/>
    </row>
    <row r="130" spans="1:15" hidden="1" x14ac:dyDescent="0.25">
      <c r="A130" s="71">
        <v>56314</v>
      </c>
      <c r="B130" s="12" t="s">
        <v>349</v>
      </c>
      <c r="C130" s="12" t="s">
        <v>15</v>
      </c>
      <c r="D130" s="13">
        <v>0</v>
      </c>
      <c r="E130" s="13">
        <v>0</v>
      </c>
      <c r="F130" s="13">
        <v>2000000</v>
      </c>
      <c r="G130" s="14">
        <v>2000000</v>
      </c>
      <c r="H130" s="15">
        <v>0</v>
      </c>
      <c r="I130" s="16" t="s">
        <v>5</v>
      </c>
      <c r="J130" s="16" t="s">
        <v>4</v>
      </c>
      <c r="K130" s="17">
        <v>2000000</v>
      </c>
      <c r="L130" s="17"/>
      <c r="M130" s="13">
        <v>0</v>
      </c>
      <c r="N130" s="45" t="s">
        <v>527</v>
      </c>
      <c r="O130"/>
    </row>
    <row r="131" spans="1:15" hidden="1" x14ac:dyDescent="0.25">
      <c r="A131" s="71">
        <v>56315</v>
      </c>
      <c r="B131" s="12" t="s">
        <v>208</v>
      </c>
      <c r="C131" s="12" t="s">
        <v>15</v>
      </c>
      <c r="D131" s="13">
        <v>677947</v>
      </c>
      <c r="E131" s="13">
        <v>1020000</v>
      </c>
      <c r="F131" s="13">
        <v>1500000</v>
      </c>
      <c r="G131" s="14">
        <v>2520000</v>
      </c>
      <c r="H131" s="15">
        <v>0.26902658730158729</v>
      </c>
      <c r="I131" s="16" t="s">
        <v>3</v>
      </c>
      <c r="J131" s="16" t="s">
        <v>2</v>
      </c>
      <c r="K131" s="17">
        <v>2520000</v>
      </c>
      <c r="L131" s="17"/>
      <c r="M131" s="13">
        <v>0</v>
      </c>
      <c r="N131" s="45" t="s">
        <v>526</v>
      </c>
      <c r="O131"/>
    </row>
    <row r="132" spans="1:15" ht="51" x14ac:dyDescent="0.25">
      <c r="A132" s="71">
        <v>56316</v>
      </c>
      <c r="B132" s="12" t="s">
        <v>54</v>
      </c>
      <c r="C132" s="12" t="s">
        <v>15</v>
      </c>
      <c r="D132" s="13">
        <v>228958</v>
      </c>
      <c r="E132" s="13">
        <v>283000</v>
      </c>
      <c r="F132" s="13">
        <v>2000000</v>
      </c>
      <c r="G132" s="14">
        <v>2283000</v>
      </c>
      <c r="H132" s="15">
        <v>0.10028821725799386</v>
      </c>
      <c r="I132" s="16" t="s">
        <v>3</v>
      </c>
      <c r="J132" s="16" t="s">
        <v>2</v>
      </c>
      <c r="K132" s="17">
        <v>3283000</v>
      </c>
      <c r="L132" s="17"/>
      <c r="M132" s="13">
        <v>1000000</v>
      </c>
      <c r="N132" s="45" t="s">
        <v>525</v>
      </c>
    </row>
    <row r="133" spans="1:15" hidden="1" x14ac:dyDescent="0.25">
      <c r="A133" s="71">
        <v>56317</v>
      </c>
      <c r="B133" s="12" t="s">
        <v>167</v>
      </c>
      <c r="C133" s="12" t="s">
        <v>15</v>
      </c>
      <c r="D133" s="13">
        <v>0</v>
      </c>
      <c r="E133" s="13">
        <v>796000</v>
      </c>
      <c r="F133" s="13">
        <v>6300000</v>
      </c>
      <c r="G133" s="14">
        <v>7096000</v>
      </c>
      <c r="H133" s="15">
        <v>0</v>
      </c>
      <c r="I133" s="16" t="s">
        <v>5</v>
      </c>
      <c r="J133" s="16" t="s">
        <v>4</v>
      </c>
      <c r="K133" s="17">
        <v>7096000</v>
      </c>
      <c r="L133" s="17"/>
      <c r="M133" s="13">
        <v>0</v>
      </c>
      <c r="N133" s="45" t="s">
        <v>211</v>
      </c>
      <c r="O133"/>
    </row>
    <row r="134" spans="1:15" ht="25.5" hidden="1" x14ac:dyDescent="0.25">
      <c r="A134" s="71">
        <v>56321</v>
      </c>
      <c r="B134" s="12" t="s">
        <v>178</v>
      </c>
      <c r="C134" s="12" t="s">
        <v>15</v>
      </c>
      <c r="D134" s="13">
        <v>-29853</v>
      </c>
      <c r="E134" s="13">
        <v>0</v>
      </c>
      <c r="F134" s="13">
        <v>0</v>
      </c>
      <c r="G134" s="14">
        <v>0</v>
      </c>
      <c r="H134" s="15" t="s">
        <v>322</v>
      </c>
      <c r="I134" s="16" t="s">
        <v>3</v>
      </c>
      <c r="J134" s="16" t="s">
        <v>0</v>
      </c>
      <c r="K134" s="17">
        <v>0</v>
      </c>
      <c r="L134" s="17"/>
      <c r="M134" s="13">
        <v>0</v>
      </c>
      <c r="N134" s="45" t="s">
        <v>524</v>
      </c>
      <c r="O134"/>
    </row>
    <row r="135" spans="1:15" hidden="1" x14ac:dyDescent="0.25">
      <c r="A135" s="71">
        <v>56322</v>
      </c>
      <c r="B135" s="12" t="s">
        <v>180</v>
      </c>
      <c r="C135" s="12" t="s">
        <v>15</v>
      </c>
      <c r="D135" s="13">
        <v>575206</v>
      </c>
      <c r="E135" s="13">
        <v>1530000</v>
      </c>
      <c r="F135" s="13">
        <v>1300000</v>
      </c>
      <c r="G135" s="14">
        <v>2830000</v>
      </c>
      <c r="H135" s="15">
        <v>0.2032530035335689</v>
      </c>
      <c r="I135" s="16" t="s">
        <v>3</v>
      </c>
      <c r="J135" s="16" t="s">
        <v>2</v>
      </c>
      <c r="K135" s="17">
        <v>2830000</v>
      </c>
      <c r="L135" s="17"/>
      <c r="M135" s="13">
        <v>0</v>
      </c>
      <c r="N135" s="45" t="s">
        <v>523</v>
      </c>
      <c r="O135"/>
    </row>
    <row r="136" spans="1:15" hidden="1" x14ac:dyDescent="0.25">
      <c r="A136" s="71">
        <v>56323</v>
      </c>
      <c r="B136" s="12" t="s">
        <v>348</v>
      </c>
      <c r="C136" s="12" t="s">
        <v>15</v>
      </c>
      <c r="D136" s="13">
        <v>0</v>
      </c>
      <c r="E136" s="13">
        <v>0</v>
      </c>
      <c r="F136" s="13">
        <v>1000000</v>
      </c>
      <c r="G136" s="14">
        <v>1000000</v>
      </c>
      <c r="H136" s="15">
        <v>0</v>
      </c>
      <c r="I136" s="16" t="s">
        <v>5</v>
      </c>
      <c r="J136" s="16" t="s">
        <v>4</v>
      </c>
      <c r="K136" s="17">
        <v>1000000</v>
      </c>
      <c r="L136" s="17"/>
      <c r="M136" s="13">
        <v>0</v>
      </c>
      <c r="N136" s="45" t="s">
        <v>522</v>
      </c>
      <c r="O136"/>
    </row>
    <row r="137" spans="1:15" hidden="1" x14ac:dyDescent="0.25">
      <c r="A137" s="71">
        <v>56401</v>
      </c>
      <c r="B137" s="12" t="s">
        <v>62</v>
      </c>
      <c r="C137" s="12" t="s">
        <v>15</v>
      </c>
      <c r="D137" s="13">
        <v>45495</v>
      </c>
      <c r="E137" s="13">
        <v>3544000</v>
      </c>
      <c r="F137" s="13">
        <v>4000000</v>
      </c>
      <c r="G137" s="14">
        <v>7544000</v>
      </c>
      <c r="H137" s="15">
        <v>6.030620360551432E-3</v>
      </c>
      <c r="I137" s="16" t="s">
        <v>5</v>
      </c>
      <c r="J137" s="16" t="s">
        <v>2</v>
      </c>
      <c r="K137" s="17">
        <v>7544000</v>
      </c>
      <c r="L137" s="17"/>
      <c r="M137" s="13">
        <v>0</v>
      </c>
      <c r="N137" s="45" t="s">
        <v>521</v>
      </c>
      <c r="O137"/>
    </row>
    <row r="138" spans="1:15" hidden="1" x14ac:dyDescent="0.25">
      <c r="A138" s="71">
        <v>56402</v>
      </c>
      <c r="B138" s="12" t="s">
        <v>61</v>
      </c>
      <c r="C138" s="12" t="s">
        <v>15</v>
      </c>
      <c r="D138" s="13">
        <v>64698</v>
      </c>
      <c r="E138" s="13">
        <v>10996000</v>
      </c>
      <c r="F138" s="13">
        <v>4500000</v>
      </c>
      <c r="G138" s="14">
        <v>15496000</v>
      </c>
      <c r="H138" s="15">
        <v>4.1751419721218382E-3</v>
      </c>
      <c r="I138" s="16" t="s">
        <v>5</v>
      </c>
      <c r="J138" s="16" t="s">
        <v>2</v>
      </c>
      <c r="K138" s="17">
        <v>15496000</v>
      </c>
      <c r="L138" s="17"/>
      <c r="M138" s="13">
        <v>0</v>
      </c>
      <c r="N138" s="45" t="s">
        <v>520</v>
      </c>
      <c r="O138"/>
    </row>
    <row r="139" spans="1:15" ht="102" x14ac:dyDescent="0.25">
      <c r="A139" s="71">
        <v>56403</v>
      </c>
      <c r="B139" s="12" t="s">
        <v>112</v>
      </c>
      <c r="C139" s="12" t="s">
        <v>15</v>
      </c>
      <c r="D139" s="13">
        <v>10492266</v>
      </c>
      <c r="E139" s="13">
        <v>-1747000</v>
      </c>
      <c r="F139" s="13">
        <v>11000000</v>
      </c>
      <c r="G139" s="14">
        <v>9253000</v>
      </c>
      <c r="H139" s="15">
        <v>1.1339312655355021</v>
      </c>
      <c r="I139" s="16" t="s">
        <v>5</v>
      </c>
      <c r="J139" s="16" t="s">
        <v>2</v>
      </c>
      <c r="K139" s="17">
        <v>36453000</v>
      </c>
      <c r="L139" s="17"/>
      <c r="M139" s="13">
        <v>27200000</v>
      </c>
      <c r="N139" s="45" t="s">
        <v>519</v>
      </c>
      <c r="O139" s="33">
        <f>+M139</f>
        <v>27200000</v>
      </c>
    </row>
    <row r="140" spans="1:15" hidden="1" x14ac:dyDescent="0.25">
      <c r="A140" s="74">
        <v>56404</v>
      </c>
      <c r="B140" s="46" t="s">
        <v>207</v>
      </c>
      <c r="C140" s="12" t="s">
        <v>15</v>
      </c>
      <c r="D140" s="13">
        <v>0</v>
      </c>
      <c r="E140" s="13">
        <v>2053000</v>
      </c>
      <c r="F140" s="13">
        <v>0</v>
      </c>
      <c r="G140" s="76">
        <v>2053000</v>
      </c>
      <c r="H140" s="75">
        <v>0</v>
      </c>
      <c r="I140" s="16" t="s">
        <v>5</v>
      </c>
      <c r="J140" s="16" t="s">
        <v>4</v>
      </c>
      <c r="K140" s="34">
        <v>2053000</v>
      </c>
      <c r="L140" s="17"/>
      <c r="M140" s="13">
        <v>0</v>
      </c>
      <c r="N140" s="18" t="s">
        <v>518</v>
      </c>
      <c r="O140"/>
    </row>
    <row r="141" spans="1:15" ht="25.5" hidden="1" x14ac:dyDescent="0.25">
      <c r="A141" s="71">
        <v>56405</v>
      </c>
      <c r="B141" s="12" t="s">
        <v>23</v>
      </c>
      <c r="C141" s="12" t="s">
        <v>15</v>
      </c>
      <c r="D141" s="13">
        <v>133924</v>
      </c>
      <c r="E141" s="13">
        <v>944000</v>
      </c>
      <c r="F141" s="13">
        <v>0</v>
      </c>
      <c r="G141" s="14">
        <v>944000</v>
      </c>
      <c r="H141" s="15">
        <v>0.14186864406779662</v>
      </c>
      <c r="I141" s="16" t="s">
        <v>3</v>
      </c>
      <c r="J141" s="16" t="s">
        <v>2</v>
      </c>
      <c r="K141" s="17">
        <v>944000</v>
      </c>
      <c r="L141" s="17"/>
      <c r="M141" s="13">
        <v>0</v>
      </c>
      <c r="N141" s="45" t="s">
        <v>517</v>
      </c>
      <c r="O141"/>
    </row>
    <row r="142" spans="1:15" hidden="1" x14ac:dyDescent="0.25">
      <c r="A142" s="71">
        <v>56408</v>
      </c>
      <c r="B142" s="12" t="s">
        <v>347</v>
      </c>
      <c r="C142" s="12" t="s">
        <v>15</v>
      </c>
      <c r="D142" s="13">
        <v>0</v>
      </c>
      <c r="E142" s="13">
        <v>0</v>
      </c>
      <c r="F142" s="13">
        <v>7000000</v>
      </c>
      <c r="G142" s="14">
        <v>7000000</v>
      </c>
      <c r="H142" s="15">
        <v>0</v>
      </c>
      <c r="I142" s="16" t="s">
        <v>5</v>
      </c>
      <c r="J142" s="16" t="s">
        <v>4</v>
      </c>
      <c r="K142" s="17">
        <v>7000000</v>
      </c>
      <c r="L142" s="17"/>
      <c r="M142" s="13">
        <v>0</v>
      </c>
      <c r="N142" s="45" t="s">
        <v>516</v>
      </c>
      <c r="O142"/>
    </row>
    <row r="143" spans="1:15" hidden="1" x14ac:dyDescent="0.25">
      <c r="A143" s="71">
        <v>56409</v>
      </c>
      <c r="B143" s="12" t="s">
        <v>60</v>
      </c>
      <c r="C143" s="12" t="s">
        <v>15</v>
      </c>
      <c r="D143" s="13">
        <v>31766</v>
      </c>
      <c r="E143" s="13">
        <v>181000</v>
      </c>
      <c r="F143" s="13">
        <v>0</v>
      </c>
      <c r="G143" s="14">
        <v>181000</v>
      </c>
      <c r="H143" s="15">
        <v>0.17550276243093924</v>
      </c>
      <c r="I143" s="16" t="s">
        <v>3</v>
      </c>
      <c r="J143" s="16" t="s">
        <v>2</v>
      </c>
      <c r="K143" s="17">
        <v>181000</v>
      </c>
      <c r="L143" s="17"/>
      <c r="M143" s="13">
        <v>0</v>
      </c>
      <c r="N143" s="45" t="s">
        <v>192</v>
      </c>
      <c r="O143"/>
    </row>
    <row r="144" spans="1:15" hidden="1" x14ac:dyDescent="0.25">
      <c r="A144" s="71">
        <v>56411</v>
      </c>
      <c r="B144" s="12" t="s">
        <v>149</v>
      </c>
      <c r="C144" s="12" t="s">
        <v>15</v>
      </c>
      <c r="D144" s="13">
        <v>322004</v>
      </c>
      <c r="E144" s="13">
        <v>469000</v>
      </c>
      <c r="F144" s="13">
        <v>0</v>
      </c>
      <c r="G144" s="14">
        <v>469000</v>
      </c>
      <c r="H144" s="15">
        <v>0.68657569296375265</v>
      </c>
      <c r="I144" s="16" t="s">
        <v>3</v>
      </c>
      <c r="J144" s="16" t="s">
        <v>2</v>
      </c>
      <c r="K144" s="17">
        <v>469000</v>
      </c>
      <c r="L144" s="17"/>
      <c r="M144" s="13">
        <v>0</v>
      </c>
      <c r="N144" s="45" t="s">
        <v>192</v>
      </c>
      <c r="O144"/>
    </row>
    <row r="145" spans="1:15" hidden="1" x14ac:dyDescent="0.25">
      <c r="A145" s="71">
        <v>56412</v>
      </c>
      <c r="B145" s="12" t="s">
        <v>63</v>
      </c>
      <c r="C145" s="12" t="s">
        <v>15</v>
      </c>
      <c r="D145" s="13">
        <v>33959</v>
      </c>
      <c r="E145" s="13">
        <v>102000</v>
      </c>
      <c r="F145" s="13">
        <v>0</v>
      </c>
      <c r="G145" s="14">
        <v>102000</v>
      </c>
      <c r="H145" s="15">
        <v>0.33293137254901961</v>
      </c>
      <c r="I145" s="16" t="s">
        <v>3</v>
      </c>
      <c r="J145" s="16" t="s">
        <v>2</v>
      </c>
      <c r="K145" s="17">
        <v>102000</v>
      </c>
      <c r="L145" s="17"/>
      <c r="M145" s="13">
        <v>0</v>
      </c>
      <c r="N145" s="45" t="s">
        <v>192</v>
      </c>
      <c r="O145"/>
    </row>
    <row r="146" spans="1:15" x14ac:dyDescent="0.25">
      <c r="A146" s="71">
        <v>56413</v>
      </c>
      <c r="B146" s="12" t="s">
        <v>346</v>
      </c>
      <c r="C146" s="12" t="s">
        <v>15</v>
      </c>
      <c r="D146" s="13">
        <v>0</v>
      </c>
      <c r="E146" s="13">
        <v>0</v>
      </c>
      <c r="F146" s="13">
        <v>5000000</v>
      </c>
      <c r="G146" s="14">
        <v>5000000</v>
      </c>
      <c r="H146" s="15">
        <v>0</v>
      </c>
      <c r="I146" s="16" t="s">
        <v>3</v>
      </c>
      <c r="J146" s="16" t="s">
        <v>4</v>
      </c>
      <c r="K146" s="17">
        <v>2500000</v>
      </c>
      <c r="L146" s="17">
        <v>2500000</v>
      </c>
      <c r="M146" s="13">
        <v>-2500000</v>
      </c>
      <c r="N146" s="45" t="s">
        <v>515</v>
      </c>
    </row>
    <row r="147" spans="1:15" hidden="1" x14ac:dyDescent="0.25">
      <c r="A147" s="71">
        <v>56414</v>
      </c>
      <c r="B147" s="12" t="s">
        <v>165</v>
      </c>
      <c r="C147" s="12" t="s">
        <v>15</v>
      </c>
      <c r="D147" s="13">
        <v>381766</v>
      </c>
      <c r="E147" s="13">
        <v>126000</v>
      </c>
      <c r="F147" s="13">
        <v>1000000</v>
      </c>
      <c r="G147" s="14">
        <v>1126000</v>
      </c>
      <c r="H147" s="15">
        <v>0.33904618117229129</v>
      </c>
      <c r="I147" s="16" t="s">
        <v>3</v>
      </c>
      <c r="J147" s="16" t="s">
        <v>2</v>
      </c>
      <c r="K147" s="17">
        <v>1126000</v>
      </c>
      <c r="L147" s="17"/>
      <c r="M147" s="13">
        <v>0</v>
      </c>
      <c r="N147" s="45" t="s">
        <v>514</v>
      </c>
      <c r="O147"/>
    </row>
    <row r="148" spans="1:15" hidden="1" x14ac:dyDescent="0.25">
      <c r="A148" s="71">
        <v>56415</v>
      </c>
      <c r="B148" s="12" t="s">
        <v>206</v>
      </c>
      <c r="C148" s="12" t="s">
        <v>15</v>
      </c>
      <c r="D148" s="13">
        <v>42359</v>
      </c>
      <c r="E148" s="13">
        <v>268000</v>
      </c>
      <c r="F148" s="13">
        <v>0</v>
      </c>
      <c r="G148" s="14">
        <v>268000</v>
      </c>
      <c r="H148" s="15">
        <v>0.15805597014925374</v>
      </c>
      <c r="I148" s="16" t="s">
        <v>3</v>
      </c>
      <c r="J148" s="16" t="s">
        <v>2</v>
      </c>
      <c r="K148" s="17">
        <v>268000</v>
      </c>
      <c r="L148" s="17"/>
      <c r="M148" s="13">
        <v>0</v>
      </c>
      <c r="N148" s="45" t="s">
        <v>318</v>
      </c>
      <c r="O148"/>
    </row>
    <row r="149" spans="1:15" hidden="1" x14ac:dyDescent="0.25">
      <c r="A149" s="71">
        <v>56501</v>
      </c>
      <c r="B149" s="12" t="s">
        <v>122</v>
      </c>
      <c r="C149" s="12" t="s">
        <v>15</v>
      </c>
      <c r="D149" s="13">
        <v>0</v>
      </c>
      <c r="E149" s="13">
        <v>-98000</v>
      </c>
      <c r="F149" s="13">
        <v>1970000</v>
      </c>
      <c r="G149" s="14">
        <v>1872000</v>
      </c>
      <c r="H149" s="15">
        <v>0</v>
      </c>
      <c r="I149" s="16" t="s">
        <v>3</v>
      </c>
      <c r="J149" s="16" t="s">
        <v>2</v>
      </c>
      <c r="K149" s="17">
        <v>1872000</v>
      </c>
      <c r="L149" s="17"/>
      <c r="M149" s="13">
        <v>0</v>
      </c>
      <c r="N149" s="45" t="s">
        <v>513</v>
      </c>
      <c r="O149"/>
    </row>
    <row r="150" spans="1:15" hidden="1" x14ac:dyDescent="0.25">
      <c r="A150" s="73">
        <v>56502</v>
      </c>
      <c r="B150" s="46" t="s">
        <v>77</v>
      </c>
      <c r="C150" s="12" t="s">
        <v>15</v>
      </c>
      <c r="D150" s="13">
        <v>0</v>
      </c>
      <c r="E150" s="13">
        <v>243000</v>
      </c>
      <c r="F150" s="13">
        <v>0</v>
      </c>
      <c r="G150" s="76">
        <v>243000</v>
      </c>
      <c r="H150" s="75">
        <v>0</v>
      </c>
      <c r="I150" s="16" t="s">
        <v>3</v>
      </c>
      <c r="J150" s="16" t="s">
        <v>2</v>
      </c>
      <c r="K150" s="34">
        <v>243000</v>
      </c>
      <c r="L150" s="17"/>
      <c r="M150" s="13">
        <v>0</v>
      </c>
      <c r="N150" s="18" t="s">
        <v>512</v>
      </c>
      <c r="O150"/>
    </row>
    <row r="151" spans="1:15" hidden="1" x14ac:dyDescent="0.25">
      <c r="A151" s="71">
        <v>56503</v>
      </c>
      <c r="B151" s="12" t="s">
        <v>99</v>
      </c>
      <c r="C151" s="12" t="s">
        <v>15</v>
      </c>
      <c r="D151" s="13">
        <v>31014</v>
      </c>
      <c r="E151" s="13">
        <v>2010000</v>
      </c>
      <c r="F151" s="13">
        <v>1000000</v>
      </c>
      <c r="G151" s="14">
        <v>3010000</v>
      </c>
      <c r="H151" s="15">
        <v>1.0303654485049834E-2</v>
      </c>
      <c r="I151" s="16" t="s">
        <v>3</v>
      </c>
      <c r="J151" s="16" t="s">
        <v>2</v>
      </c>
      <c r="K151" s="17">
        <v>3010000</v>
      </c>
      <c r="L151" s="17"/>
      <c r="M151" s="13">
        <v>0</v>
      </c>
      <c r="N151" s="45" t="s">
        <v>511</v>
      </c>
      <c r="O151"/>
    </row>
    <row r="152" spans="1:15" ht="25.5" hidden="1" x14ac:dyDescent="0.25">
      <c r="A152" s="71">
        <v>56504</v>
      </c>
      <c r="B152" s="12" t="s">
        <v>96</v>
      </c>
      <c r="C152" s="12" t="s">
        <v>15</v>
      </c>
      <c r="D152" s="13">
        <v>883563</v>
      </c>
      <c r="E152" s="13">
        <v>1083000</v>
      </c>
      <c r="F152" s="13">
        <v>2800000</v>
      </c>
      <c r="G152" s="14">
        <v>3883000</v>
      </c>
      <c r="H152" s="15">
        <v>0.22754648467679628</v>
      </c>
      <c r="I152" s="16" t="s">
        <v>3</v>
      </c>
      <c r="J152" s="16" t="s">
        <v>2</v>
      </c>
      <c r="K152" s="17">
        <v>3883000</v>
      </c>
      <c r="L152" s="17"/>
      <c r="M152" s="13">
        <v>0</v>
      </c>
      <c r="N152" s="45" t="s">
        <v>510</v>
      </c>
      <c r="O152"/>
    </row>
    <row r="153" spans="1:15" ht="25.5" hidden="1" x14ac:dyDescent="0.25">
      <c r="A153" s="71">
        <v>56505</v>
      </c>
      <c r="B153" s="12" t="s">
        <v>135</v>
      </c>
      <c r="C153" s="12" t="s">
        <v>15</v>
      </c>
      <c r="D153" s="13">
        <v>-88000</v>
      </c>
      <c r="E153" s="13">
        <v>577000</v>
      </c>
      <c r="F153" s="13">
        <v>300000</v>
      </c>
      <c r="G153" s="14">
        <v>877000</v>
      </c>
      <c r="H153" s="15">
        <v>-0.10034207525655645</v>
      </c>
      <c r="I153" s="16" t="s">
        <v>5</v>
      </c>
      <c r="J153" s="16" t="s">
        <v>2</v>
      </c>
      <c r="K153" s="17">
        <v>877000</v>
      </c>
      <c r="L153" s="17"/>
      <c r="M153" s="13">
        <v>0</v>
      </c>
      <c r="N153" s="45" t="s">
        <v>211</v>
      </c>
      <c r="O153"/>
    </row>
    <row r="154" spans="1:15" ht="25.5" hidden="1" x14ac:dyDescent="0.25">
      <c r="A154" s="71">
        <v>56506</v>
      </c>
      <c r="B154" s="12" t="s">
        <v>55</v>
      </c>
      <c r="C154" s="12" t="s">
        <v>15</v>
      </c>
      <c r="D154" s="13">
        <v>498515</v>
      </c>
      <c r="E154" s="13">
        <v>4391000</v>
      </c>
      <c r="F154" s="13">
        <v>1500000</v>
      </c>
      <c r="G154" s="14">
        <v>5891000</v>
      </c>
      <c r="H154" s="15">
        <v>8.4623153963673398E-2</v>
      </c>
      <c r="I154" s="16" t="s">
        <v>5</v>
      </c>
      <c r="J154" s="16" t="s">
        <v>4</v>
      </c>
      <c r="K154" s="17">
        <v>5891000</v>
      </c>
      <c r="L154" s="17"/>
      <c r="M154" s="13">
        <v>0</v>
      </c>
      <c r="N154" s="45" t="s">
        <v>211</v>
      </c>
      <c r="O154"/>
    </row>
    <row r="155" spans="1:15" ht="25.5" hidden="1" x14ac:dyDescent="0.25">
      <c r="A155" s="71">
        <v>56507</v>
      </c>
      <c r="B155" s="12" t="s">
        <v>156</v>
      </c>
      <c r="C155" s="12" t="s">
        <v>15</v>
      </c>
      <c r="D155" s="13">
        <v>0</v>
      </c>
      <c r="E155" s="13">
        <v>-254000</v>
      </c>
      <c r="F155" s="13">
        <v>600000</v>
      </c>
      <c r="G155" s="14">
        <v>346000</v>
      </c>
      <c r="H155" s="15">
        <v>0</v>
      </c>
      <c r="I155" s="16" t="s">
        <v>3</v>
      </c>
      <c r="J155" s="16" t="s">
        <v>2</v>
      </c>
      <c r="K155" s="17">
        <v>346000</v>
      </c>
      <c r="L155" s="17"/>
      <c r="M155" s="13">
        <v>0</v>
      </c>
      <c r="N155" s="45" t="s">
        <v>211</v>
      </c>
      <c r="O155"/>
    </row>
    <row r="156" spans="1:15" ht="25.5" x14ac:dyDescent="0.25">
      <c r="A156" s="71">
        <v>56508</v>
      </c>
      <c r="B156" s="12" t="s">
        <v>70</v>
      </c>
      <c r="C156" s="12" t="s">
        <v>15</v>
      </c>
      <c r="D156" s="13">
        <v>280918</v>
      </c>
      <c r="E156" s="13">
        <v>3152000</v>
      </c>
      <c r="F156" s="13">
        <v>4000000</v>
      </c>
      <c r="G156" s="14">
        <v>7152000</v>
      </c>
      <c r="H156" s="15">
        <v>3.9278243847874719E-2</v>
      </c>
      <c r="I156" s="16" t="s">
        <v>3</v>
      </c>
      <c r="J156" s="16" t="s">
        <v>2</v>
      </c>
      <c r="K156" s="17">
        <v>9152000</v>
      </c>
      <c r="L156" s="17">
        <v>-2000000</v>
      </c>
      <c r="M156" s="13">
        <v>2000000</v>
      </c>
      <c r="N156" s="45" t="s">
        <v>509</v>
      </c>
    </row>
    <row r="157" spans="1:15" hidden="1" x14ac:dyDescent="0.25">
      <c r="A157" s="71">
        <v>56509</v>
      </c>
      <c r="B157" s="12" t="s">
        <v>71</v>
      </c>
      <c r="C157" s="12" t="s">
        <v>15</v>
      </c>
      <c r="D157" s="13">
        <v>308198</v>
      </c>
      <c r="E157" s="13">
        <v>466000</v>
      </c>
      <c r="F157" s="13">
        <v>0</v>
      </c>
      <c r="G157" s="14">
        <v>466000</v>
      </c>
      <c r="H157" s="15">
        <v>0.66136909871244631</v>
      </c>
      <c r="I157" s="16" t="s">
        <v>3</v>
      </c>
      <c r="J157" s="16" t="s">
        <v>2</v>
      </c>
      <c r="K157" s="17">
        <v>466000</v>
      </c>
      <c r="L157" s="17"/>
      <c r="M157" s="13">
        <v>0</v>
      </c>
      <c r="N157" s="45" t="s">
        <v>191</v>
      </c>
      <c r="O157"/>
    </row>
    <row r="158" spans="1:15" x14ac:dyDescent="0.25">
      <c r="A158" s="71">
        <v>56510</v>
      </c>
      <c r="B158" s="12" t="s">
        <v>69</v>
      </c>
      <c r="C158" s="12" t="s">
        <v>15</v>
      </c>
      <c r="D158" s="13">
        <v>9099</v>
      </c>
      <c r="E158" s="13">
        <v>-25000</v>
      </c>
      <c r="F158" s="13">
        <v>0</v>
      </c>
      <c r="G158" s="14">
        <v>-25000</v>
      </c>
      <c r="H158" s="15">
        <v>-0.36396000000000001</v>
      </c>
      <c r="I158" s="16" t="s">
        <v>3</v>
      </c>
      <c r="J158" s="16" t="s">
        <v>2</v>
      </c>
      <c r="K158" s="17">
        <v>9099</v>
      </c>
      <c r="L158" s="17"/>
      <c r="M158" s="13">
        <v>34099</v>
      </c>
      <c r="N158" s="45" t="s">
        <v>508</v>
      </c>
      <c r="O158" s="33">
        <f>+M158</f>
        <v>34099</v>
      </c>
    </row>
    <row r="159" spans="1:15" hidden="1" x14ac:dyDescent="0.25">
      <c r="A159" s="71">
        <v>56511</v>
      </c>
      <c r="B159" s="12" t="s">
        <v>124</v>
      </c>
      <c r="C159" s="12" t="s">
        <v>15</v>
      </c>
      <c r="D159" s="13">
        <v>303985</v>
      </c>
      <c r="E159" s="13">
        <v>1139000</v>
      </c>
      <c r="F159" s="13">
        <v>1000000</v>
      </c>
      <c r="G159" s="14">
        <v>2139000</v>
      </c>
      <c r="H159" s="15">
        <v>0.14211547452080411</v>
      </c>
      <c r="I159" s="16" t="s">
        <v>3</v>
      </c>
      <c r="J159" s="16" t="s">
        <v>2</v>
      </c>
      <c r="K159" s="17">
        <v>2139000</v>
      </c>
      <c r="L159" s="17"/>
      <c r="M159" s="13">
        <v>0</v>
      </c>
      <c r="N159" s="45" t="s">
        <v>507</v>
      </c>
      <c r="O159"/>
    </row>
    <row r="160" spans="1:15" ht="25.5" hidden="1" x14ac:dyDescent="0.25">
      <c r="A160" s="71">
        <v>56513</v>
      </c>
      <c r="B160" s="12" t="s">
        <v>147</v>
      </c>
      <c r="C160" s="12" t="s">
        <v>15</v>
      </c>
      <c r="D160" s="13">
        <v>0</v>
      </c>
      <c r="E160" s="13">
        <v>589000</v>
      </c>
      <c r="F160" s="13">
        <v>950000</v>
      </c>
      <c r="G160" s="14">
        <v>1539000</v>
      </c>
      <c r="H160" s="15">
        <v>0</v>
      </c>
      <c r="I160" s="16" t="s">
        <v>5</v>
      </c>
      <c r="J160" s="16" t="s">
        <v>4</v>
      </c>
      <c r="K160" s="17">
        <v>1539000</v>
      </c>
      <c r="L160" s="17"/>
      <c r="M160" s="13">
        <v>0</v>
      </c>
      <c r="N160" s="45" t="s">
        <v>506</v>
      </c>
      <c r="O160"/>
    </row>
    <row r="161" spans="1:15" ht="25.5" hidden="1" x14ac:dyDescent="0.25">
      <c r="A161" s="71">
        <v>56514</v>
      </c>
      <c r="B161" s="12" t="s">
        <v>144</v>
      </c>
      <c r="C161" s="12" t="s">
        <v>15</v>
      </c>
      <c r="D161" s="13">
        <v>1388791</v>
      </c>
      <c r="E161" s="13">
        <v>1744000</v>
      </c>
      <c r="F161" s="13">
        <v>1500000</v>
      </c>
      <c r="G161" s="14">
        <v>3244000</v>
      </c>
      <c r="H161" s="15">
        <v>0.42811066584463625</v>
      </c>
      <c r="I161" s="16" t="s">
        <v>3</v>
      </c>
      <c r="J161" s="16" t="s">
        <v>2</v>
      </c>
      <c r="K161" s="17">
        <v>3244000</v>
      </c>
      <c r="L161" s="17"/>
      <c r="M161" s="13">
        <v>0</v>
      </c>
      <c r="N161" s="45" t="s">
        <v>505</v>
      </c>
      <c r="O161"/>
    </row>
    <row r="162" spans="1:15" hidden="1" x14ac:dyDescent="0.25">
      <c r="A162" s="71">
        <v>56515</v>
      </c>
      <c r="B162" s="12" t="s">
        <v>181</v>
      </c>
      <c r="C162" s="12" t="s">
        <v>15</v>
      </c>
      <c r="D162" s="13">
        <v>192796</v>
      </c>
      <c r="E162" s="13">
        <v>2042000</v>
      </c>
      <c r="F162" s="13">
        <v>5000000</v>
      </c>
      <c r="G162" s="14">
        <v>7042000</v>
      </c>
      <c r="H162" s="15">
        <v>2.7378017608633912E-2</v>
      </c>
      <c r="I162" s="16" t="s">
        <v>5</v>
      </c>
      <c r="J162" s="16" t="s">
        <v>4</v>
      </c>
      <c r="K162" s="17">
        <v>7042000</v>
      </c>
      <c r="L162" s="17"/>
      <c r="M162" s="13">
        <v>0</v>
      </c>
      <c r="N162" s="45" t="s">
        <v>488</v>
      </c>
      <c r="O162"/>
    </row>
    <row r="163" spans="1:15" x14ac:dyDescent="0.25">
      <c r="A163" s="74">
        <v>56516</v>
      </c>
      <c r="B163" s="46" t="s">
        <v>168</v>
      </c>
      <c r="C163" s="12" t="s">
        <v>15</v>
      </c>
      <c r="D163" s="13">
        <v>0</v>
      </c>
      <c r="E163" s="13">
        <v>-40000</v>
      </c>
      <c r="F163" s="13">
        <v>0</v>
      </c>
      <c r="G163" s="76">
        <v>-40000</v>
      </c>
      <c r="H163" s="75">
        <v>0</v>
      </c>
      <c r="I163" s="16" t="s">
        <v>3</v>
      </c>
      <c r="J163" s="16" t="s">
        <v>0</v>
      </c>
      <c r="K163" s="34">
        <v>0</v>
      </c>
      <c r="L163" s="17"/>
      <c r="M163" s="13">
        <v>40000</v>
      </c>
      <c r="N163" s="18" t="s">
        <v>685</v>
      </c>
      <c r="O163" s="33">
        <f>+M163</f>
        <v>40000</v>
      </c>
    </row>
    <row r="164" spans="1:15" hidden="1" x14ac:dyDescent="0.25">
      <c r="A164" s="71">
        <v>56517</v>
      </c>
      <c r="B164" s="12" t="s">
        <v>150</v>
      </c>
      <c r="C164" s="12" t="s">
        <v>15</v>
      </c>
      <c r="D164" s="13">
        <v>0</v>
      </c>
      <c r="E164" s="13">
        <v>2349000</v>
      </c>
      <c r="F164" s="13">
        <v>1000000</v>
      </c>
      <c r="G164" s="14">
        <v>3349000</v>
      </c>
      <c r="H164" s="15">
        <v>0</v>
      </c>
      <c r="I164" s="16" t="s">
        <v>5</v>
      </c>
      <c r="J164" s="16" t="s">
        <v>4</v>
      </c>
      <c r="K164" s="17">
        <v>3349000</v>
      </c>
      <c r="L164" s="17"/>
      <c r="M164" s="13">
        <v>0</v>
      </c>
      <c r="N164" s="45" t="s">
        <v>504</v>
      </c>
      <c r="O164"/>
    </row>
    <row r="165" spans="1:15" ht="25.5" hidden="1" x14ac:dyDescent="0.25">
      <c r="A165" s="71">
        <v>56518</v>
      </c>
      <c r="B165" s="12" t="s">
        <v>143</v>
      </c>
      <c r="C165" s="12" t="s">
        <v>15</v>
      </c>
      <c r="D165" s="13">
        <v>37947</v>
      </c>
      <c r="E165" s="13">
        <v>326000</v>
      </c>
      <c r="F165" s="13">
        <v>1000000</v>
      </c>
      <c r="G165" s="14">
        <v>1326000</v>
      </c>
      <c r="H165" s="15">
        <v>2.8617647058823529E-2</v>
      </c>
      <c r="I165" s="16" t="s">
        <v>3</v>
      </c>
      <c r="J165" s="16" t="s">
        <v>2</v>
      </c>
      <c r="K165" s="17">
        <v>1326000</v>
      </c>
      <c r="L165" s="17"/>
      <c r="M165" s="13">
        <v>0</v>
      </c>
      <c r="N165" s="45" t="s">
        <v>191</v>
      </c>
      <c r="O165"/>
    </row>
    <row r="166" spans="1:15" hidden="1" x14ac:dyDescent="0.25">
      <c r="A166" s="74">
        <v>56519</v>
      </c>
      <c r="B166" s="46" t="s">
        <v>205</v>
      </c>
      <c r="C166" s="12" t="s">
        <v>15</v>
      </c>
      <c r="D166" s="13">
        <v>0</v>
      </c>
      <c r="E166" s="13">
        <v>738000</v>
      </c>
      <c r="F166" s="13">
        <v>0</v>
      </c>
      <c r="G166" s="76">
        <v>738000</v>
      </c>
      <c r="H166" s="75">
        <v>0</v>
      </c>
      <c r="I166" s="16" t="s">
        <v>5</v>
      </c>
      <c r="J166" s="16" t="s">
        <v>4</v>
      </c>
      <c r="K166" s="34">
        <v>738000</v>
      </c>
      <c r="L166" s="17"/>
      <c r="M166" s="13">
        <v>0</v>
      </c>
      <c r="N166" s="18" t="s">
        <v>503</v>
      </c>
      <c r="O166"/>
    </row>
    <row r="167" spans="1:15" ht="25.5" hidden="1" x14ac:dyDescent="0.25">
      <c r="A167" s="71">
        <v>56520</v>
      </c>
      <c r="B167" s="12" t="s">
        <v>117</v>
      </c>
      <c r="C167" s="12" t="s">
        <v>15</v>
      </c>
      <c r="D167" s="13">
        <v>0</v>
      </c>
      <c r="E167" s="13">
        <v>0</v>
      </c>
      <c r="F167" s="13">
        <v>2633000</v>
      </c>
      <c r="G167" s="14">
        <v>2633000</v>
      </c>
      <c r="H167" s="15">
        <v>0</v>
      </c>
      <c r="I167" s="16" t="s">
        <v>5</v>
      </c>
      <c r="J167" s="16" t="s">
        <v>4</v>
      </c>
      <c r="K167" s="17">
        <v>2633000</v>
      </c>
      <c r="L167" s="17"/>
      <c r="M167" s="13">
        <v>0</v>
      </c>
      <c r="N167" s="45" t="s">
        <v>502</v>
      </c>
      <c r="O167"/>
    </row>
    <row r="168" spans="1:15" hidden="1" x14ac:dyDescent="0.25">
      <c r="A168" s="71">
        <v>56522</v>
      </c>
      <c r="B168" s="12" t="s">
        <v>121</v>
      </c>
      <c r="C168" s="12" t="s">
        <v>15</v>
      </c>
      <c r="D168" s="13">
        <v>0</v>
      </c>
      <c r="E168" s="13">
        <v>1885000</v>
      </c>
      <c r="F168" s="13">
        <v>400000</v>
      </c>
      <c r="G168" s="14">
        <v>2285000</v>
      </c>
      <c r="H168" s="15">
        <v>0</v>
      </c>
      <c r="I168" s="16" t="s">
        <v>5</v>
      </c>
      <c r="J168" s="16" t="s">
        <v>4</v>
      </c>
      <c r="K168" s="17">
        <v>2285000</v>
      </c>
      <c r="L168" s="17"/>
      <c r="M168" s="13">
        <v>0</v>
      </c>
      <c r="N168" s="45" t="s">
        <v>501</v>
      </c>
      <c r="O168"/>
    </row>
    <row r="169" spans="1:15" ht="25.5" x14ac:dyDescent="0.25">
      <c r="A169" s="71">
        <v>56523</v>
      </c>
      <c r="B169" s="12" t="s">
        <v>151</v>
      </c>
      <c r="C169" s="12" t="s">
        <v>15</v>
      </c>
      <c r="D169" s="13">
        <v>15859</v>
      </c>
      <c r="E169" s="13">
        <v>3374000</v>
      </c>
      <c r="F169" s="13">
        <v>3500000</v>
      </c>
      <c r="G169" s="14">
        <v>6874000</v>
      </c>
      <c r="H169" s="15">
        <v>2.3070992144311902E-3</v>
      </c>
      <c r="I169" s="16" t="s">
        <v>5</v>
      </c>
      <c r="J169" s="16" t="s">
        <v>4</v>
      </c>
      <c r="K169" s="17">
        <v>3500000</v>
      </c>
      <c r="L169" s="17">
        <v>3374000</v>
      </c>
      <c r="M169" s="13">
        <v>-3374000</v>
      </c>
      <c r="N169" s="45" t="s">
        <v>500</v>
      </c>
    </row>
    <row r="170" spans="1:15" ht="25.5" hidden="1" x14ac:dyDescent="0.25">
      <c r="A170" s="71">
        <v>56524</v>
      </c>
      <c r="B170" s="12" t="s">
        <v>74</v>
      </c>
      <c r="C170" s="12" t="s">
        <v>15</v>
      </c>
      <c r="D170" s="13">
        <v>267750</v>
      </c>
      <c r="E170" s="13">
        <v>2751000</v>
      </c>
      <c r="F170" s="13">
        <v>1500000</v>
      </c>
      <c r="G170" s="14">
        <v>4251000</v>
      </c>
      <c r="H170" s="15">
        <v>6.2985179957657025E-2</v>
      </c>
      <c r="I170" s="16" t="s">
        <v>3</v>
      </c>
      <c r="J170" s="16" t="s">
        <v>2</v>
      </c>
      <c r="K170" s="17">
        <v>4251000</v>
      </c>
      <c r="L170" s="17"/>
      <c r="M170" s="13">
        <v>0</v>
      </c>
      <c r="N170" s="45" t="s">
        <v>499</v>
      </c>
      <c r="O170"/>
    </row>
    <row r="171" spans="1:15" hidden="1" x14ac:dyDescent="0.25">
      <c r="A171" s="74">
        <v>56528</v>
      </c>
      <c r="B171" s="46" t="s">
        <v>114</v>
      </c>
      <c r="C171" s="12" t="s">
        <v>15</v>
      </c>
      <c r="D171" s="13">
        <v>0</v>
      </c>
      <c r="E171" s="13">
        <v>1490000</v>
      </c>
      <c r="F171" s="13">
        <v>0</v>
      </c>
      <c r="G171" s="76">
        <v>1490000</v>
      </c>
      <c r="H171" s="75">
        <v>0</v>
      </c>
      <c r="I171" s="16" t="s">
        <v>3</v>
      </c>
      <c r="J171" s="16" t="s">
        <v>2</v>
      </c>
      <c r="K171" s="34">
        <v>1490000</v>
      </c>
      <c r="L171" s="17"/>
      <c r="M171" s="13">
        <v>0</v>
      </c>
      <c r="N171" s="18" t="s">
        <v>498</v>
      </c>
      <c r="O171"/>
    </row>
    <row r="172" spans="1:15" hidden="1" x14ac:dyDescent="0.25">
      <c r="A172" s="71">
        <v>56529</v>
      </c>
      <c r="B172" s="12" t="s">
        <v>140</v>
      </c>
      <c r="C172" s="12" t="s">
        <v>15</v>
      </c>
      <c r="D172" s="13">
        <v>0</v>
      </c>
      <c r="E172" s="13">
        <v>1300000</v>
      </c>
      <c r="F172" s="13">
        <v>1500000</v>
      </c>
      <c r="G172" s="14">
        <v>2800000</v>
      </c>
      <c r="H172" s="15">
        <v>0</v>
      </c>
      <c r="I172" s="16" t="s">
        <v>3</v>
      </c>
      <c r="J172" s="16" t="s">
        <v>2</v>
      </c>
      <c r="K172" s="17">
        <v>2800000</v>
      </c>
      <c r="L172" s="17"/>
      <c r="M172" s="13">
        <v>0</v>
      </c>
      <c r="N172" s="45" t="s">
        <v>497</v>
      </c>
      <c r="O172"/>
    </row>
    <row r="173" spans="1:15" ht="25.5" hidden="1" x14ac:dyDescent="0.25">
      <c r="A173" s="71">
        <v>56531</v>
      </c>
      <c r="B173" s="12" t="s">
        <v>345</v>
      </c>
      <c r="C173" s="12" t="s">
        <v>15</v>
      </c>
      <c r="D173" s="13">
        <v>0</v>
      </c>
      <c r="E173" s="13">
        <v>0</v>
      </c>
      <c r="F173" s="13">
        <v>1000000</v>
      </c>
      <c r="G173" s="14">
        <v>1000000</v>
      </c>
      <c r="H173" s="15">
        <v>0</v>
      </c>
      <c r="I173" s="16" t="s">
        <v>3</v>
      </c>
      <c r="J173" s="16" t="s">
        <v>2</v>
      </c>
      <c r="K173" s="17">
        <v>1000000</v>
      </c>
      <c r="L173" s="17"/>
      <c r="M173" s="13">
        <v>0</v>
      </c>
      <c r="N173" s="45" t="s">
        <v>496</v>
      </c>
      <c r="O173"/>
    </row>
    <row r="174" spans="1:15" ht="25.5" hidden="1" x14ac:dyDescent="0.25">
      <c r="A174" s="71">
        <v>56532</v>
      </c>
      <c r="B174" s="12" t="s">
        <v>344</v>
      </c>
      <c r="C174" s="12" t="s">
        <v>15</v>
      </c>
      <c r="D174" s="13">
        <v>0</v>
      </c>
      <c r="E174" s="13">
        <v>0</v>
      </c>
      <c r="F174" s="13">
        <v>1000000</v>
      </c>
      <c r="G174" s="14">
        <v>1000000</v>
      </c>
      <c r="H174" s="15">
        <v>0</v>
      </c>
      <c r="I174" s="16" t="s">
        <v>3</v>
      </c>
      <c r="J174" s="16" t="s">
        <v>2</v>
      </c>
      <c r="K174" s="17">
        <v>1000000</v>
      </c>
      <c r="L174" s="17"/>
      <c r="M174" s="13">
        <v>0</v>
      </c>
      <c r="N174" s="45" t="s">
        <v>488</v>
      </c>
      <c r="O174"/>
    </row>
    <row r="175" spans="1:15" hidden="1" x14ac:dyDescent="0.25">
      <c r="A175" s="71">
        <v>56533</v>
      </c>
      <c r="B175" s="12" t="s">
        <v>343</v>
      </c>
      <c r="C175" s="12" t="s">
        <v>15</v>
      </c>
      <c r="D175" s="13">
        <v>0</v>
      </c>
      <c r="E175" s="13">
        <v>0</v>
      </c>
      <c r="F175" s="13">
        <v>20000000</v>
      </c>
      <c r="G175" s="14">
        <v>20000000</v>
      </c>
      <c r="H175" s="15">
        <v>0</v>
      </c>
      <c r="I175" s="16" t="s">
        <v>3</v>
      </c>
      <c r="J175" s="16" t="s">
        <v>2</v>
      </c>
      <c r="K175" s="17">
        <v>20000000</v>
      </c>
      <c r="L175" s="17"/>
      <c r="M175" s="13">
        <v>0</v>
      </c>
      <c r="N175" s="45" t="s">
        <v>495</v>
      </c>
      <c r="O175"/>
    </row>
    <row r="176" spans="1:15" hidden="1" x14ac:dyDescent="0.25">
      <c r="A176" s="71">
        <v>56601</v>
      </c>
      <c r="B176" s="12" t="s">
        <v>94</v>
      </c>
      <c r="C176" s="12" t="s">
        <v>15</v>
      </c>
      <c r="D176" s="13">
        <v>126253</v>
      </c>
      <c r="E176" s="13">
        <v>1800000</v>
      </c>
      <c r="F176" s="13">
        <v>1000000</v>
      </c>
      <c r="G176" s="14">
        <v>2800000</v>
      </c>
      <c r="H176" s="15">
        <v>4.509035714285714E-2</v>
      </c>
      <c r="I176" s="16" t="s">
        <v>3</v>
      </c>
      <c r="J176" s="16" t="s">
        <v>2</v>
      </c>
      <c r="K176" s="17">
        <v>2800000</v>
      </c>
      <c r="L176" s="17"/>
      <c r="M176" s="13">
        <v>0</v>
      </c>
      <c r="N176" s="45" t="s">
        <v>494</v>
      </c>
      <c r="O176"/>
    </row>
    <row r="177" spans="1:15" x14ac:dyDescent="0.25">
      <c r="A177" s="71">
        <v>56602</v>
      </c>
      <c r="B177" s="12" t="s">
        <v>163</v>
      </c>
      <c r="C177" s="12" t="s">
        <v>15</v>
      </c>
      <c r="D177" s="13">
        <v>1405</v>
      </c>
      <c r="E177" s="13">
        <v>7319000</v>
      </c>
      <c r="F177" s="13">
        <v>8000000</v>
      </c>
      <c r="G177" s="14">
        <v>15319000</v>
      </c>
      <c r="H177" s="15">
        <v>9.1716169462758659E-5</v>
      </c>
      <c r="I177" s="16" t="s">
        <v>5</v>
      </c>
      <c r="J177" s="16" t="s">
        <v>2</v>
      </c>
      <c r="K177" s="17">
        <v>4000000</v>
      </c>
      <c r="L177" s="17"/>
      <c r="M177" s="13">
        <v>-11319000</v>
      </c>
      <c r="N177" s="45" t="s">
        <v>493</v>
      </c>
    </row>
    <row r="178" spans="1:15" ht="25.5" hidden="1" x14ac:dyDescent="0.25">
      <c r="A178" s="71">
        <v>56603</v>
      </c>
      <c r="B178" s="12" t="s">
        <v>593</v>
      </c>
      <c r="C178" s="12" t="s">
        <v>15</v>
      </c>
      <c r="D178" s="13">
        <v>49003</v>
      </c>
      <c r="E178" s="13">
        <v>7438000</v>
      </c>
      <c r="F178" s="13">
        <v>0</v>
      </c>
      <c r="G178" s="14">
        <v>7438000</v>
      </c>
      <c r="H178" s="15">
        <v>6.5881957515461142E-3</v>
      </c>
      <c r="I178" s="16" t="s">
        <v>5</v>
      </c>
      <c r="J178" s="16" t="s">
        <v>4</v>
      </c>
      <c r="K178" s="17">
        <v>7438000</v>
      </c>
      <c r="L178" s="17"/>
      <c r="M178" s="13">
        <v>0</v>
      </c>
      <c r="N178" s="18" t="s">
        <v>592</v>
      </c>
      <c r="O178"/>
    </row>
    <row r="179" spans="1:15" hidden="1" x14ac:dyDescent="0.25">
      <c r="A179" s="71">
        <v>56604</v>
      </c>
      <c r="B179" s="12" t="s">
        <v>57</v>
      </c>
      <c r="C179" s="12" t="s">
        <v>15</v>
      </c>
      <c r="D179" s="13">
        <v>117186</v>
      </c>
      <c r="E179" s="13">
        <v>28070000</v>
      </c>
      <c r="F179" s="13">
        <v>-8000000</v>
      </c>
      <c r="G179" s="14">
        <v>20070000</v>
      </c>
      <c r="H179" s="15">
        <v>5.8388639760837066E-3</v>
      </c>
      <c r="I179" s="16" t="s">
        <v>3</v>
      </c>
      <c r="J179" s="16" t="s">
        <v>2</v>
      </c>
      <c r="K179" s="17">
        <v>20070000</v>
      </c>
      <c r="L179" s="17"/>
      <c r="M179" s="13">
        <v>0</v>
      </c>
      <c r="N179" s="45" t="s">
        <v>192</v>
      </c>
      <c r="O179"/>
    </row>
    <row r="180" spans="1:15" ht="25.5" x14ac:dyDescent="0.25">
      <c r="A180" s="71">
        <v>56605</v>
      </c>
      <c r="B180" s="12" t="s">
        <v>91</v>
      </c>
      <c r="C180" s="12" t="s">
        <v>15</v>
      </c>
      <c r="D180" s="13">
        <v>13425290</v>
      </c>
      <c r="E180" s="13">
        <v>9083000</v>
      </c>
      <c r="F180" s="13">
        <v>4000000</v>
      </c>
      <c r="G180" s="14">
        <v>13083000</v>
      </c>
      <c r="H180" s="15">
        <v>1.0261629595658488</v>
      </c>
      <c r="I180" s="16" t="s">
        <v>3</v>
      </c>
      <c r="J180" s="16" t="s">
        <v>2</v>
      </c>
      <c r="K180" s="17">
        <v>23083000</v>
      </c>
      <c r="L180" s="17"/>
      <c r="M180" s="13">
        <v>10000000</v>
      </c>
      <c r="N180" s="45" t="s">
        <v>492</v>
      </c>
      <c r="O180" s="33">
        <f>+M180</f>
        <v>10000000</v>
      </c>
    </row>
    <row r="181" spans="1:15" hidden="1" x14ac:dyDescent="0.25">
      <c r="A181" s="71">
        <v>56606</v>
      </c>
      <c r="B181" s="12" t="s">
        <v>161</v>
      </c>
      <c r="C181" s="12" t="s">
        <v>15</v>
      </c>
      <c r="D181" s="13">
        <v>0</v>
      </c>
      <c r="E181" s="13">
        <v>129000</v>
      </c>
      <c r="F181" s="13">
        <v>2850000</v>
      </c>
      <c r="G181" s="14">
        <v>2979000</v>
      </c>
      <c r="H181" s="15">
        <v>0</v>
      </c>
      <c r="I181" s="16" t="s">
        <v>5</v>
      </c>
      <c r="J181" s="16" t="s">
        <v>4</v>
      </c>
      <c r="K181" s="17">
        <v>2979000</v>
      </c>
      <c r="L181" s="17"/>
      <c r="M181" s="13">
        <v>0</v>
      </c>
      <c r="N181" s="18" t="s">
        <v>491</v>
      </c>
      <c r="O181"/>
    </row>
    <row r="182" spans="1:15" ht="25.5" hidden="1" x14ac:dyDescent="0.25">
      <c r="A182" s="71">
        <v>56608</v>
      </c>
      <c r="B182" s="12" t="s">
        <v>97</v>
      </c>
      <c r="C182" s="12" t="s">
        <v>15</v>
      </c>
      <c r="D182" s="13">
        <v>212583</v>
      </c>
      <c r="E182" s="13">
        <v>280000</v>
      </c>
      <c r="F182" s="13">
        <v>0</v>
      </c>
      <c r="G182" s="14">
        <v>280000</v>
      </c>
      <c r="H182" s="15">
        <v>0.75922500000000004</v>
      </c>
      <c r="I182" s="16" t="s">
        <v>3</v>
      </c>
      <c r="J182" s="16" t="s">
        <v>2</v>
      </c>
      <c r="K182" s="17">
        <v>280000</v>
      </c>
      <c r="L182" s="17"/>
      <c r="M182" s="13">
        <v>0</v>
      </c>
      <c r="N182" s="18" t="s">
        <v>490</v>
      </c>
      <c r="O182"/>
    </row>
    <row r="183" spans="1:15" hidden="1" x14ac:dyDescent="0.25">
      <c r="A183" s="71">
        <v>56609</v>
      </c>
      <c r="B183" s="12" t="s">
        <v>177</v>
      </c>
      <c r="C183" s="12" t="s">
        <v>15</v>
      </c>
      <c r="D183" s="13">
        <v>32575</v>
      </c>
      <c r="E183" s="13">
        <v>761000</v>
      </c>
      <c r="F183" s="13">
        <v>0</v>
      </c>
      <c r="G183" s="14">
        <v>761000</v>
      </c>
      <c r="H183" s="15">
        <v>4.280551905387648E-2</v>
      </c>
      <c r="I183" s="16" t="s">
        <v>3</v>
      </c>
      <c r="J183" s="16" t="s">
        <v>2</v>
      </c>
      <c r="K183" s="17">
        <v>761000</v>
      </c>
      <c r="L183" s="17"/>
      <c r="M183" s="13">
        <v>0</v>
      </c>
      <c r="N183" s="18" t="s">
        <v>191</v>
      </c>
      <c r="O183"/>
    </row>
    <row r="184" spans="1:15" ht="25.5" x14ac:dyDescent="0.25">
      <c r="A184" s="71">
        <v>56612</v>
      </c>
      <c r="B184" s="12" t="s">
        <v>159</v>
      </c>
      <c r="C184" s="12" t="s">
        <v>15</v>
      </c>
      <c r="D184" s="13">
        <v>5319</v>
      </c>
      <c r="E184" s="13">
        <v>6089000</v>
      </c>
      <c r="F184" s="13">
        <v>-10000000</v>
      </c>
      <c r="G184" s="14">
        <v>-3911000</v>
      </c>
      <c r="H184" s="15">
        <v>-1.3600102275632831E-3</v>
      </c>
      <c r="I184" s="16" t="s">
        <v>5</v>
      </c>
      <c r="J184" s="16" t="s">
        <v>2</v>
      </c>
      <c r="K184" s="17">
        <v>0</v>
      </c>
      <c r="L184" s="17"/>
      <c r="M184" s="13">
        <v>3911000</v>
      </c>
      <c r="N184" s="18" t="s">
        <v>489</v>
      </c>
      <c r="O184" s="33">
        <f>+M184</f>
        <v>3911000</v>
      </c>
    </row>
    <row r="185" spans="1:15" hidden="1" x14ac:dyDescent="0.25">
      <c r="A185" s="74">
        <v>56615</v>
      </c>
      <c r="B185" s="46" t="s">
        <v>47</v>
      </c>
      <c r="C185" s="12" t="s">
        <v>15</v>
      </c>
      <c r="D185" s="13">
        <v>0</v>
      </c>
      <c r="E185" s="13">
        <v>550000</v>
      </c>
      <c r="F185" s="13">
        <v>0</v>
      </c>
      <c r="G185" s="76">
        <v>550000</v>
      </c>
      <c r="H185" s="75">
        <v>0</v>
      </c>
      <c r="I185" s="16" t="s">
        <v>5</v>
      </c>
      <c r="J185" s="16" t="s">
        <v>4</v>
      </c>
      <c r="K185" s="34">
        <v>550000</v>
      </c>
      <c r="L185" s="17"/>
      <c r="M185" s="13">
        <v>0</v>
      </c>
      <c r="N185" s="18" t="s">
        <v>488</v>
      </c>
      <c r="O185"/>
    </row>
    <row r="186" spans="1:15" x14ac:dyDescent="0.25">
      <c r="A186" s="71">
        <v>56616</v>
      </c>
      <c r="B186" s="12" t="s">
        <v>90</v>
      </c>
      <c r="C186" s="12" t="s">
        <v>15</v>
      </c>
      <c r="D186" s="13">
        <v>246337</v>
      </c>
      <c r="E186" s="13">
        <v>0</v>
      </c>
      <c r="F186" s="13">
        <v>0</v>
      </c>
      <c r="G186" s="14">
        <v>0</v>
      </c>
      <c r="H186" s="15" t="s">
        <v>322</v>
      </c>
      <c r="I186" s="16" t="s">
        <v>3</v>
      </c>
      <c r="J186" s="16" t="s">
        <v>2</v>
      </c>
      <c r="K186" s="17">
        <v>292375</v>
      </c>
      <c r="L186" s="17"/>
      <c r="M186" s="13">
        <v>292375</v>
      </c>
      <c r="N186" s="18" t="s">
        <v>487</v>
      </c>
      <c r="O186" s="33">
        <f>+M186</f>
        <v>292375</v>
      </c>
    </row>
    <row r="187" spans="1:15" hidden="1" x14ac:dyDescent="0.25">
      <c r="A187" s="74">
        <v>56622</v>
      </c>
      <c r="B187" s="46" t="s">
        <v>126</v>
      </c>
      <c r="C187" s="12" t="s">
        <v>15</v>
      </c>
      <c r="D187" s="13">
        <v>0</v>
      </c>
      <c r="E187" s="13">
        <v>1543000</v>
      </c>
      <c r="F187" s="13">
        <v>0</v>
      </c>
      <c r="G187" s="76">
        <v>1543000</v>
      </c>
      <c r="H187" s="75">
        <v>0</v>
      </c>
      <c r="I187" s="16" t="s">
        <v>3</v>
      </c>
      <c r="J187" s="16" t="s">
        <v>2</v>
      </c>
      <c r="K187" s="34">
        <v>1543000</v>
      </c>
      <c r="L187" s="17"/>
      <c r="M187" s="13">
        <v>0</v>
      </c>
      <c r="N187" s="18" t="s">
        <v>486</v>
      </c>
      <c r="O187"/>
    </row>
    <row r="188" spans="1:15" hidden="1" x14ac:dyDescent="0.25">
      <c r="A188" s="74">
        <v>56623</v>
      </c>
      <c r="B188" s="46" t="s">
        <v>204</v>
      </c>
      <c r="C188" s="12" t="s">
        <v>15</v>
      </c>
      <c r="D188" s="13">
        <v>0</v>
      </c>
      <c r="E188" s="13">
        <v>-219000</v>
      </c>
      <c r="F188" s="13">
        <v>0</v>
      </c>
      <c r="G188" s="76">
        <v>-219000</v>
      </c>
      <c r="H188" s="75">
        <v>0</v>
      </c>
      <c r="I188" s="16" t="s">
        <v>3</v>
      </c>
      <c r="J188" s="16" t="s">
        <v>2</v>
      </c>
      <c r="K188" s="34">
        <v>-219000</v>
      </c>
      <c r="L188" s="17"/>
      <c r="M188" s="13">
        <v>0</v>
      </c>
      <c r="N188" s="18" t="s">
        <v>686</v>
      </c>
      <c r="O188"/>
    </row>
    <row r="189" spans="1:15" s="32" customFormat="1" x14ac:dyDescent="0.25">
      <c r="A189" s="79">
        <v>90000</v>
      </c>
      <c r="B189" s="28" t="s">
        <v>154</v>
      </c>
      <c r="C189" s="28" t="e">
        <v>#N/A</v>
      </c>
      <c r="D189" s="29">
        <v>0</v>
      </c>
      <c r="E189" s="29">
        <v>0</v>
      </c>
      <c r="F189" s="29">
        <v>130000000</v>
      </c>
      <c r="G189" s="80">
        <v>130000000</v>
      </c>
      <c r="H189" s="78">
        <v>0</v>
      </c>
      <c r="I189" s="48"/>
      <c r="J189" s="48"/>
      <c r="K189" s="81"/>
      <c r="L189" s="49"/>
      <c r="M189" s="29"/>
      <c r="N189" s="82"/>
      <c r="O189" s="83"/>
    </row>
    <row r="190" spans="1:15" ht="25.5" hidden="1" x14ac:dyDescent="0.25">
      <c r="A190" s="36">
        <v>5660701</v>
      </c>
      <c r="B190" s="12" t="s">
        <v>342</v>
      </c>
      <c r="C190" s="12" t="s">
        <v>319</v>
      </c>
      <c r="D190" s="13">
        <v>0</v>
      </c>
      <c r="E190" s="13">
        <v>0</v>
      </c>
      <c r="F190" s="13">
        <v>1500000</v>
      </c>
      <c r="G190" s="20">
        <v>1500000</v>
      </c>
      <c r="H190" s="19">
        <v>0</v>
      </c>
      <c r="I190" s="16" t="s">
        <v>5</v>
      </c>
      <c r="J190" s="16" t="s">
        <v>4</v>
      </c>
      <c r="K190" s="26">
        <v>1500000</v>
      </c>
      <c r="L190" s="17"/>
      <c r="M190" s="13">
        <v>0</v>
      </c>
      <c r="N190" s="18" t="s">
        <v>479</v>
      </c>
      <c r="O190"/>
    </row>
    <row r="191" spans="1:15" x14ac:dyDescent="0.25">
      <c r="A191" s="69">
        <v>6000101</v>
      </c>
      <c r="B191" s="53" t="s">
        <v>197</v>
      </c>
      <c r="C191" s="53" t="s">
        <v>319</v>
      </c>
      <c r="D191" s="54">
        <v>0</v>
      </c>
      <c r="E191" s="54">
        <v>52000</v>
      </c>
      <c r="F191" s="54">
        <v>0</v>
      </c>
      <c r="G191" s="55">
        <v>52000</v>
      </c>
      <c r="H191" s="19">
        <v>0</v>
      </c>
      <c r="I191" s="16" t="s">
        <v>5</v>
      </c>
      <c r="J191" s="16" t="s">
        <v>4</v>
      </c>
      <c r="K191" s="26">
        <v>552000</v>
      </c>
      <c r="L191" s="17"/>
      <c r="M191" s="13">
        <v>500000</v>
      </c>
      <c r="N191" s="18" t="s">
        <v>658</v>
      </c>
      <c r="O191" s="33">
        <f>+M191</f>
        <v>500000</v>
      </c>
    </row>
    <row r="192" spans="1:15" hidden="1" x14ac:dyDescent="0.25">
      <c r="A192" s="23">
        <v>6000401</v>
      </c>
      <c r="B192" s="12" t="s">
        <v>19</v>
      </c>
      <c r="C192" s="12" t="s">
        <v>319</v>
      </c>
      <c r="D192" s="13">
        <v>2100</v>
      </c>
      <c r="E192" s="13">
        <v>979000</v>
      </c>
      <c r="F192" s="13">
        <v>0</v>
      </c>
      <c r="G192" s="20">
        <v>979000</v>
      </c>
      <c r="H192" s="19">
        <v>2.1450459652706845E-3</v>
      </c>
      <c r="I192" s="16" t="s">
        <v>3</v>
      </c>
      <c r="J192" s="16" t="s">
        <v>2</v>
      </c>
      <c r="K192" s="34">
        <v>979000</v>
      </c>
      <c r="L192" s="17"/>
      <c r="M192" s="13">
        <v>0</v>
      </c>
      <c r="N192" s="18" t="s">
        <v>423</v>
      </c>
      <c r="O192"/>
    </row>
    <row r="193" spans="1:15" hidden="1" x14ac:dyDescent="0.25">
      <c r="A193" s="24">
        <v>6010176</v>
      </c>
      <c r="B193" s="12" t="s">
        <v>396</v>
      </c>
      <c r="C193" s="12" t="s">
        <v>319</v>
      </c>
      <c r="D193" s="13">
        <v>256250</v>
      </c>
      <c r="E193" s="13">
        <v>0</v>
      </c>
      <c r="F193" s="13">
        <v>0</v>
      </c>
      <c r="G193" s="20">
        <v>0</v>
      </c>
      <c r="H193" s="19" t="s">
        <v>190</v>
      </c>
      <c r="I193" s="16" t="s">
        <v>3</v>
      </c>
      <c r="J193" s="16" t="s">
        <v>0</v>
      </c>
      <c r="K193" s="34"/>
      <c r="L193" s="17"/>
      <c r="M193" s="13">
        <v>0</v>
      </c>
      <c r="N193" s="18" t="s">
        <v>424</v>
      </c>
      <c r="O193"/>
    </row>
    <row r="194" spans="1:15" hidden="1" x14ac:dyDescent="0.25">
      <c r="A194" s="69">
        <v>6010178</v>
      </c>
      <c r="B194" s="53" t="s">
        <v>308</v>
      </c>
      <c r="C194" s="53" t="s">
        <v>319</v>
      </c>
      <c r="D194" s="54">
        <v>0</v>
      </c>
      <c r="E194" s="54">
        <v>188000</v>
      </c>
      <c r="F194" s="54">
        <v>0</v>
      </c>
      <c r="G194" s="55">
        <v>188000</v>
      </c>
      <c r="H194" s="19">
        <v>0</v>
      </c>
      <c r="I194" s="16" t="s">
        <v>3</v>
      </c>
      <c r="J194" s="16" t="s">
        <v>2</v>
      </c>
      <c r="K194" s="34">
        <v>188000</v>
      </c>
      <c r="L194" s="17"/>
      <c r="M194" s="13">
        <v>0</v>
      </c>
      <c r="N194" s="18" t="s">
        <v>621</v>
      </c>
      <c r="O194"/>
    </row>
    <row r="195" spans="1:15" ht="25.5" hidden="1" x14ac:dyDescent="0.25">
      <c r="A195" s="23">
        <v>6010181</v>
      </c>
      <c r="B195" s="12" t="s">
        <v>395</v>
      </c>
      <c r="C195" s="12" t="s">
        <v>319</v>
      </c>
      <c r="D195" s="13">
        <v>0</v>
      </c>
      <c r="E195" s="13">
        <v>0</v>
      </c>
      <c r="F195" s="13">
        <v>2500000</v>
      </c>
      <c r="G195" s="20">
        <v>2500000</v>
      </c>
      <c r="H195" s="19">
        <v>0</v>
      </c>
      <c r="I195" s="16" t="s">
        <v>3</v>
      </c>
      <c r="J195" s="16" t="s">
        <v>2</v>
      </c>
      <c r="K195" s="26">
        <v>2500000</v>
      </c>
      <c r="L195" s="17"/>
      <c r="M195" s="13">
        <v>0</v>
      </c>
      <c r="N195" s="18" t="s">
        <v>425</v>
      </c>
      <c r="O195"/>
    </row>
    <row r="196" spans="1:15" hidden="1" x14ac:dyDescent="0.25">
      <c r="A196" s="69">
        <v>6010183</v>
      </c>
      <c r="B196" s="53" t="s">
        <v>307</v>
      </c>
      <c r="C196" s="53" t="s">
        <v>319</v>
      </c>
      <c r="D196" s="54">
        <v>0</v>
      </c>
      <c r="E196" s="54">
        <v>1010000</v>
      </c>
      <c r="F196" s="54">
        <v>0</v>
      </c>
      <c r="G196" s="55">
        <v>1010000</v>
      </c>
      <c r="H196" s="19">
        <v>0</v>
      </c>
      <c r="I196" s="16" t="s">
        <v>3</v>
      </c>
      <c r="J196" s="16" t="s">
        <v>2</v>
      </c>
      <c r="K196" s="26">
        <v>1010000</v>
      </c>
      <c r="L196" s="17"/>
      <c r="M196" s="13">
        <v>0</v>
      </c>
      <c r="N196" s="18" t="s">
        <v>620</v>
      </c>
      <c r="O196"/>
    </row>
    <row r="197" spans="1:15" x14ac:dyDescent="0.25">
      <c r="A197" s="24">
        <v>6010185</v>
      </c>
      <c r="B197" s="12" t="s">
        <v>394</v>
      </c>
      <c r="C197" s="12" t="s">
        <v>319</v>
      </c>
      <c r="D197" s="13">
        <v>2219000</v>
      </c>
      <c r="E197" s="13">
        <v>0</v>
      </c>
      <c r="F197" s="13">
        <v>0</v>
      </c>
      <c r="G197" s="20">
        <v>0</v>
      </c>
      <c r="H197" s="19" t="s">
        <v>190</v>
      </c>
      <c r="I197" s="16" t="s">
        <v>3</v>
      </c>
      <c r="J197" s="16" t="s">
        <v>0</v>
      </c>
      <c r="K197" s="26">
        <v>2219000</v>
      </c>
      <c r="L197" s="17"/>
      <c r="M197" s="13">
        <v>2219000</v>
      </c>
      <c r="N197" s="18" t="s">
        <v>687</v>
      </c>
      <c r="O197" s="33">
        <f>+M197</f>
        <v>2219000</v>
      </c>
    </row>
    <row r="198" spans="1:15" hidden="1" x14ac:dyDescent="0.25">
      <c r="A198" s="23">
        <v>6010199</v>
      </c>
      <c r="B198" s="12" t="s">
        <v>119</v>
      </c>
      <c r="C198" s="12" t="s">
        <v>319</v>
      </c>
      <c r="D198" s="13">
        <v>0</v>
      </c>
      <c r="E198" s="13">
        <v>294000</v>
      </c>
      <c r="F198" s="13">
        <v>400000</v>
      </c>
      <c r="G198" s="20">
        <v>694000</v>
      </c>
      <c r="H198" s="19">
        <v>0</v>
      </c>
      <c r="I198" s="16" t="s">
        <v>3</v>
      </c>
      <c r="J198" s="16" t="s">
        <v>2</v>
      </c>
      <c r="K198" s="26">
        <v>694000</v>
      </c>
      <c r="L198" s="17"/>
      <c r="M198" s="13">
        <v>0</v>
      </c>
      <c r="N198" s="18" t="s">
        <v>426</v>
      </c>
      <c r="O198"/>
    </row>
    <row r="199" spans="1:15" ht="25.5" x14ac:dyDescent="0.25">
      <c r="A199" s="21">
        <v>6202201</v>
      </c>
      <c r="B199" s="12" t="s">
        <v>306</v>
      </c>
      <c r="C199" s="12" t="s">
        <v>319</v>
      </c>
      <c r="D199" s="13">
        <v>0</v>
      </c>
      <c r="E199" s="13">
        <v>109000</v>
      </c>
      <c r="F199" s="13">
        <v>2793000</v>
      </c>
      <c r="G199" s="20">
        <v>2902000</v>
      </c>
      <c r="H199" s="19">
        <v>0</v>
      </c>
      <c r="I199" s="16" t="s">
        <v>5</v>
      </c>
      <c r="J199" s="16" t="s">
        <v>4</v>
      </c>
      <c r="K199" s="26"/>
      <c r="L199" s="17">
        <v>2902000</v>
      </c>
      <c r="M199" s="13">
        <v>-2902000</v>
      </c>
      <c r="N199" s="18" t="s">
        <v>656</v>
      </c>
    </row>
    <row r="200" spans="1:15" ht="25.5" x14ac:dyDescent="0.25">
      <c r="A200" s="21">
        <v>6202399</v>
      </c>
      <c r="B200" s="12" t="s">
        <v>176</v>
      </c>
      <c r="C200" s="12" t="s">
        <v>319</v>
      </c>
      <c r="D200" s="13">
        <v>0</v>
      </c>
      <c r="E200" s="13">
        <v>0</v>
      </c>
      <c r="F200" s="13">
        <v>9459000</v>
      </c>
      <c r="G200" s="20">
        <v>9459000</v>
      </c>
      <c r="H200" s="19">
        <v>0</v>
      </c>
      <c r="I200" s="16" t="s">
        <v>5</v>
      </c>
      <c r="J200" s="16" t="s">
        <v>4</v>
      </c>
      <c r="K200" s="26"/>
      <c r="L200" s="17">
        <v>9459000</v>
      </c>
      <c r="M200" s="13">
        <v>-9459000</v>
      </c>
      <c r="N200" s="18" t="s">
        <v>655</v>
      </c>
    </row>
    <row r="201" spans="1:15" ht="25.5" x14ac:dyDescent="0.25">
      <c r="A201" s="52">
        <v>6302099</v>
      </c>
      <c r="B201" s="53" t="s">
        <v>305</v>
      </c>
      <c r="C201" s="53" t="s">
        <v>319</v>
      </c>
      <c r="D201" s="54">
        <v>0</v>
      </c>
      <c r="E201" s="54">
        <v>2894000</v>
      </c>
      <c r="F201" s="54">
        <v>0</v>
      </c>
      <c r="G201" s="55">
        <v>2894000</v>
      </c>
      <c r="H201" s="19">
        <v>0</v>
      </c>
      <c r="I201" s="16" t="s">
        <v>5</v>
      </c>
      <c r="J201" s="16" t="s">
        <v>2</v>
      </c>
      <c r="K201" s="26">
        <v>394000</v>
      </c>
      <c r="L201" s="17">
        <v>2500000</v>
      </c>
      <c r="M201" s="13">
        <v>-2500000</v>
      </c>
      <c r="N201" s="18" t="s">
        <v>635</v>
      </c>
    </row>
    <row r="202" spans="1:15" hidden="1" x14ac:dyDescent="0.25">
      <c r="A202" s="21">
        <v>6302132</v>
      </c>
      <c r="B202" s="12" t="s">
        <v>304</v>
      </c>
      <c r="C202" s="12" t="s">
        <v>319</v>
      </c>
      <c r="D202" s="13">
        <v>7700</v>
      </c>
      <c r="E202" s="13">
        <v>-175000</v>
      </c>
      <c r="F202" s="13">
        <v>500000</v>
      </c>
      <c r="G202" s="20">
        <v>325000</v>
      </c>
      <c r="H202" s="19">
        <v>2.3692307692307693E-2</v>
      </c>
      <c r="I202" s="16" t="s">
        <v>3</v>
      </c>
      <c r="J202" s="16" t="s">
        <v>2</v>
      </c>
      <c r="K202" s="34">
        <v>345000</v>
      </c>
      <c r="L202" s="17"/>
      <c r="M202" s="13">
        <v>0</v>
      </c>
      <c r="N202" s="18" t="s">
        <v>688</v>
      </c>
      <c r="O202"/>
    </row>
    <row r="203" spans="1:15" hidden="1" x14ac:dyDescent="0.25">
      <c r="A203" s="21">
        <v>6302199</v>
      </c>
      <c r="B203" s="12" t="s">
        <v>303</v>
      </c>
      <c r="C203" s="12" t="s">
        <v>319</v>
      </c>
      <c r="D203" s="13">
        <v>0</v>
      </c>
      <c r="E203" s="13">
        <v>1021000</v>
      </c>
      <c r="F203" s="13">
        <v>1600000</v>
      </c>
      <c r="G203" s="20">
        <v>2621000</v>
      </c>
      <c r="H203" s="19">
        <v>0</v>
      </c>
      <c r="I203" s="16" t="s">
        <v>5</v>
      </c>
      <c r="J203" s="16" t="s">
        <v>4</v>
      </c>
      <c r="K203" s="34">
        <v>2601000</v>
      </c>
      <c r="L203" s="17"/>
      <c r="M203" s="13">
        <v>0</v>
      </c>
      <c r="N203" s="18" t="s">
        <v>615</v>
      </c>
      <c r="O203"/>
    </row>
    <row r="204" spans="1:15" hidden="1" x14ac:dyDescent="0.25">
      <c r="A204" s="21">
        <v>6502799</v>
      </c>
      <c r="B204" s="12" t="s">
        <v>148</v>
      </c>
      <c r="C204" s="12" t="s">
        <v>319</v>
      </c>
      <c r="D204" s="13">
        <v>0</v>
      </c>
      <c r="E204" s="13">
        <v>0</v>
      </c>
      <c r="F204" s="13">
        <v>296000</v>
      </c>
      <c r="G204" s="20">
        <v>296000</v>
      </c>
      <c r="H204" s="19">
        <v>0</v>
      </c>
      <c r="I204" s="16" t="s">
        <v>5</v>
      </c>
      <c r="J204" s="16" t="s">
        <v>4</v>
      </c>
      <c r="K204" s="34">
        <v>296000</v>
      </c>
      <c r="L204" s="17"/>
      <c r="M204" s="13">
        <v>0</v>
      </c>
      <c r="N204" s="18" t="s">
        <v>464</v>
      </c>
      <c r="O204"/>
    </row>
    <row r="205" spans="1:15" ht="25.5" x14ac:dyDescent="0.25">
      <c r="A205" s="52">
        <v>6503599</v>
      </c>
      <c r="B205" s="53" t="s">
        <v>52</v>
      </c>
      <c r="C205" s="53" t="s">
        <v>319</v>
      </c>
      <c r="D205" s="54">
        <v>0</v>
      </c>
      <c r="E205" s="54">
        <v>125000</v>
      </c>
      <c r="F205" s="54">
        <v>0</v>
      </c>
      <c r="G205" s="55">
        <v>125000</v>
      </c>
      <c r="H205" s="19">
        <v>0</v>
      </c>
      <c r="I205" s="16" t="s">
        <v>3</v>
      </c>
      <c r="J205" s="16" t="s">
        <v>0</v>
      </c>
      <c r="K205" s="34">
        <v>0</v>
      </c>
      <c r="L205" s="17"/>
      <c r="M205" s="13">
        <v>-125000</v>
      </c>
      <c r="N205" s="18" t="s">
        <v>636</v>
      </c>
    </row>
    <row r="206" spans="1:15" hidden="1" x14ac:dyDescent="0.25">
      <c r="A206" s="21">
        <v>6503701</v>
      </c>
      <c r="B206" s="12" t="s">
        <v>302</v>
      </c>
      <c r="C206" s="12" t="s">
        <v>319</v>
      </c>
      <c r="D206" s="13">
        <v>-28590</v>
      </c>
      <c r="E206" s="13">
        <v>0</v>
      </c>
      <c r="F206" s="13">
        <v>0</v>
      </c>
      <c r="G206" s="20">
        <v>0</v>
      </c>
      <c r="H206" s="19" t="s">
        <v>190</v>
      </c>
      <c r="I206" s="16" t="s">
        <v>3</v>
      </c>
      <c r="J206" s="16" t="s">
        <v>2</v>
      </c>
      <c r="K206" s="34"/>
      <c r="L206" s="17"/>
      <c r="M206" s="40">
        <v>0</v>
      </c>
      <c r="N206" s="18" t="s">
        <v>597</v>
      </c>
      <c r="O206"/>
    </row>
    <row r="207" spans="1:15" x14ac:dyDescent="0.25">
      <c r="A207" s="22">
        <v>6503712</v>
      </c>
      <c r="B207" s="12" t="s">
        <v>301</v>
      </c>
      <c r="C207" s="12" t="s">
        <v>319</v>
      </c>
      <c r="D207" s="13">
        <v>338653</v>
      </c>
      <c r="E207" s="13">
        <v>285000</v>
      </c>
      <c r="F207" s="13">
        <v>0</v>
      </c>
      <c r="G207" s="20">
        <v>285000</v>
      </c>
      <c r="H207" s="19">
        <v>1.1882561403508771</v>
      </c>
      <c r="I207" s="16" t="s">
        <v>3</v>
      </c>
      <c r="J207" s="16" t="s">
        <v>0</v>
      </c>
      <c r="K207" s="34">
        <v>338653</v>
      </c>
      <c r="L207" s="17"/>
      <c r="M207" s="13">
        <v>53653</v>
      </c>
      <c r="N207" s="18" t="s">
        <v>657</v>
      </c>
    </row>
    <row r="208" spans="1:15" ht="25.5" hidden="1" x14ac:dyDescent="0.25">
      <c r="A208" s="22">
        <v>6503714</v>
      </c>
      <c r="B208" s="12" t="s">
        <v>300</v>
      </c>
      <c r="C208" s="12" t="s">
        <v>319</v>
      </c>
      <c r="D208" s="13">
        <v>121762</v>
      </c>
      <c r="E208" s="13">
        <v>337000</v>
      </c>
      <c r="F208" s="13">
        <v>0</v>
      </c>
      <c r="G208" s="20">
        <v>337000</v>
      </c>
      <c r="H208" s="19">
        <v>0.36131157270029673</v>
      </c>
      <c r="I208" s="16" t="s">
        <v>3</v>
      </c>
      <c r="J208" s="16" t="s">
        <v>2</v>
      </c>
      <c r="K208" s="34">
        <v>337000</v>
      </c>
      <c r="L208" s="17"/>
      <c r="M208" s="13">
        <v>0</v>
      </c>
      <c r="N208" s="18" t="s">
        <v>596</v>
      </c>
      <c r="O208"/>
    </row>
    <row r="209" spans="1:15" x14ac:dyDescent="0.25">
      <c r="A209" s="52">
        <v>6503715</v>
      </c>
      <c r="B209" s="53" t="s">
        <v>299</v>
      </c>
      <c r="C209" s="53" t="s">
        <v>319</v>
      </c>
      <c r="D209" s="54">
        <v>0</v>
      </c>
      <c r="E209" s="54">
        <v>137000</v>
      </c>
      <c r="F209" s="54">
        <v>0</v>
      </c>
      <c r="G209" s="55">
        <v>137000</v>
      </c>
      <c r="H209" s="19">
        <v>0</v>
      </c>
      <c r="I209" s="72"/>
      <c r="J209" s="72"/>
      <c r="K209" s="34">
        <v>0</v>
      </c>
      <c r="L209" s="17"/>
      <c r="M209" s="13">
        <v>-137000</v>
      </c>
      <c r="N209" s="18" t="s">
        <v>614</v>
      </c>
    </row>
    <row r="210" spans="1:15" hidden="1" x14ac:dyDescent="0.25">
      <c r="A210" s="22">
        <v>6503716</v>
      </c>
      <c r="B210" s="12" t="s">
        <v>298</v>
      </c>
      <c r="C210" s="12" t="s">
        <v>319</v>
      </c>
      <c r="D210" s="13">
        <v>3850</v>
      </c>
      <c r="E210" s="13">
        <v>131000</v>
      </c>
      <c r="F210" s="13">
        <v>0</v>
      </c>
      <c r="G210" s="20">
        <v>131000</v>
      </c>
      <c r="H210" s="19">
        <v>2.9389312977099236E-2</v>
      </c>
      <c r="I210" s="16" t="s">
        <v>3</v>
      </c>
      <c r="J210" s="16" t="s">
        <v>2</v>
      </c>
      <c r="K210" s="34">
        <v>131000</v>
      </c>
      <c r="L210" s="17"/>
      <c r="M210" s="13">
        <v>0</v>
      </c>
      <c r="N210" s="18" t="s">
        <v>651</v>
      </c>
      <c r="O210"/>
    </row>
    <row r="211" spans="1:15" hidden="1" x14ac:dyDescent="0.25">
      <c r="A211" s="22">
        <v>6503718</v>
      </c>
      <c r="B211" s="12" t="s">
        <v>393</v>
      </c>
      <c r="C211" s="12" t="s">
        <v>319</v>
      </c>
      <c r="D211" s="13">
        <v>16100</v>
      </c>
      <c r="E211" s="13">
        <v>0</v>
      </c>
      <c r="F211" s="13">
        <v>900000</v>
      </c>
      <c r="G211" s="20">
        <v>900000</v>
      </c>
      <c r="H211" s="19">
        <v>1.7888888888888888E-2</v>
      </c>
      <c r="I211" s="16" t="s">
        <v>3</v>
      </c>
      <c r="J211" s="16" t="s">
        <v>2</v>
      </c>
      <c r="K211" s="34">
        <v>900000</v>
      </c>
      <c r="L211" s="17"/>
      <c r="M211" s="13">
        <v>0</v>
      </c>
      <c r="N211" s="18" t="s">
        <v>465</v>
      </c>
      <c r="O211"/>
    </row>
    <row r="212" spans="1:15" ht="25.5" x14ac:dyDescent="0.25">
      <c r="A212" s="22">
        <v>6503799</v>
      </c>
      <c r="B212" s="12" t="s">
        <v>297</v>
      </c>
      <c r="C212" s="12" t="s">
        <v>319</v>
      </c>
      <c r="D212" s="13">
        <v>0</v>
      </c>
      <c r="E212" s="13">
        <v>527000</v>
      </c>
      <c r="F212" s="13">
        <v>100000</v>
      </c>
      <c r="G212" s="20">
        <v>627000</v>
      </c>
      <c r="H212" s="19">
        <v>0</v>
      </c>
      <c r="I212" s="72"/>
      <c r="J212" s="72"/>
      <c r="K212" s="34">
        <v>710347</v>
      </c>
      <c r="L212" s="17"/>
      <c r="M212" s="13">
        <v>83347</v>
      </c>
      <c r="N212" s="18" t="s">
        <v>598</v>
      </c>
    </row>
    <row r="213" spans="1:15" x14ac:dyDescent="0.25">
      <c r="A213" s="22">
        <v>6503814</v>
      </c>
      <c r="B213" s="12" t="s">
        <v>296</v>
      </c>
      <c r="C213" s="12" t="s">
        <v>319</v>
      </c>
      <c r="D213" s="13">
        <v>-194164</v>
      </c>
      <c r="E213" s="13">
        <v>485000</v>
      </c>
      <c r="F213" s="13">
        <v>0</v>
      </c>
      <c r="G213" s="20">
        <v>485000</v>
      </c>
      <c r="H213" s="19">
        <v>-0.40033814432989689</v>
      </c>
      <c r="I213" s="16" t="s">
        <v>3</v>
      </c>
      <c r="J213" s="16" t="s">
        <v>0</v>
      </c>
      <c r="K213" s="17">
        <v>-194164</v>
      </c>
      <c r="L213" s="17"/>
      <c r="M213" s="13">
        <v>-679164</v>
      </c>
      <c r="N213" s="35" t="s">
        <v>637</v>
      </c>
    </row>
    <row r="214" spans="1:15" hidden="1" x14ac:dyDescent="0.25">
      <c r="A214" s="22">
        <v>6503828</v>
      </c>
      <c r="B214" s="12" t="s">
        <v>295</v>
      </c>
      <c r="C214" s="12" t="s">
        <v>319</v>
      </c>
      <c r="D214" s="13">
        <v>1397</v>
      </c>
      <c r="E214" s="13">
        <v>63000</v>
      </c>
      <c r="F214" s="13">
        <v>0</v>
      </c>
      <c r="G214" s="20">
        <v>63000</v>
      </c>
      <c r="H214" s="19">
        <v>2.2174603174603173E-2</v>
      </c>
      <c r="I214" s="16" t="s">
        <v>5</v>
      </c>
      <c r="J214" s="16" t="s">
        <v>2</v>
      </c>
      <c r="K214" s="17">
        <v>63000</v>
      </c>
      <c r="L214" s="17"/>
      <c r="M214" s="13">
        <v>0</v>
      </c>
      <c r="N214" s="35" t="s">
        <v>599</v>
      </c>
      <c r="O214"/>
    </row>
    <row r="215" spans="1:15" x14ac:dyDescent="0.25">
      <c r="A215" s="22">
        <v>6503829</v>
      </c>
      <c r="B215" s="12" t="s">
        <v>294</v>
      </c>
      <c r="C215" s="12" t="s">
        <v>319</v>
      </c>
      <c r="D215" s="13">
        <v>2800</v>
      </c>
      <c r="E215" s="13">
        <v>67000</v>
      </c>
      <c r="F215" s="13">
        <v>0</v>
      </c>
      <c r="G215" s="20">
        <v>67000</v>
      </c>
      <c r="H215" s="19">
        <v>4.1791044776119404E-2</v>
      </c>
      <c r="I215" s="16" t="s">
        <v>3</v>
      </c>
      <c r="J215" s="16" t="s">
        <v>2</v>
      </c>
      <c r="K215" s="17">
        <v>2800</v>
      </c>
      <c r="L215" s="17"/>
      <c r="M215" s="13">
        <v>-64200</v>
      </c>
      <c r="N215" s="35" t="s">
        <v>638</v>
      </c>
    </row>
    <row r="216" spans="1:15" hidden="1" x14ac:dyDescent="0.25">
      <c r="A216" s="22">
        <v>6503832</v>
      </c>
      <c r="B216" s="12" t="s">
        <v>392</v>
      </c>
      <c r="C216" s="12" t="s">
        <v>319</v>
      </c>
      <c r="D216" s="13">
        <v>16100</v>
      </c>
      <c r="E216" s="13">
        <v>0</v>
      </c>
      <c r="F216" s="13">
        <v>1000000</v>
      </c>
      <c r="G216" s="20">
        <v>1000000</v>
      </c>
      <c r="H216" s="19">
        <v>1.61E-2</v>
      </c>
      <c r="I216" s="16" t="s">
        <v>3</v>
      </c>
      <c r="J216" s="16" t="s">
        <v>2</v>
      </c>
      <c r="K216" s="17">
        <v>1000000</v>
      </c>
      <c r="L216" s="17"/>
      <c r="M216" s="13">
        <v>0</v>
      </c>
      <c r="N216" s="18" t="s">
        <v>465</v>
      </c>
      <c r="O216"/>
    </row>
    <row r="217" spans="1:15" ht="25.5" x14ac:dyDescent="0.25">
      <c r="A217" s="22">
        <v>6503833</v>
      </c>
      <c r="B217" s="12" t="s">
        <v>391</v>
      </c>
      <c r="C217" s="12" t="s">
        <v>319</v>
      </c>
      <c r="D217" s="13">
        <v>11900</v>
      </c>
      <c r="E217" s="13">
        <v>0</v>
      </c>
      <c r="F217" s="13">
        <v>0</v>
      </c>
      <c r="G217" s="20">
        <v>0</v>
      </c>
      <c r="H217" s="19" t="s">
        <v>190</v>
      </c>
      <c r="I217" s="16" t="s">
        <v>3</v>
      </c>
      <c r="J217" s="16" t="s">
        <v>2</v>
      </c>
      <c r="K217" s="17">
        <v>600000</v>
      </c>
      <c r="L217" s="17"/>
      <c r="M217" s="13">
        <v>600000</v>
      </c>
      <c r="N217" s="35" t="s">
        <v>702</v>
      </c>
    </row>
    <row r="218" spans="1:15" hidden="1" x14ac:dyDescent="0.25">
      <c r="A218" s="22">
        <v>6503835</v>
      </c>
      <c r="B218" s="12" t="s">
        <v>390</v>
      </c>
      <c r="C218" s="12" t="s">
        <v>319</v>
      </c>
      <c r="D218" s="13">
        <v>-90351</v>
      </c>
      <c r="E218" s="13">
        <v>0</v>
      </c>
      <c r="F218" s="13">
        <v>0</v>
      </c>
      <c r="G218" s="20">
        <v>0</v>
      </c>
      <c r="H218" s="19" t="s">
        <v>190</v>
      </c>
      <c r="I218" s="16" t="s">
        <v>3</v>
      </c>
      <c r="J218" s="16" t="s">
        <v>2</v>
      </c>
      <c r="K218" s="17">
        <v>0</v>
      </c>
      <c r="L218" s="17"/>
      <c r="M218" s="13">
        <v>0</v>
      </c>
      <c r="N218" s="35" t="s">
        <v>599</v>
      </c>
      <c r="O218"/>
    </row>
    <row r="219" spans="1:15" ht="25.5" x14ac:dyDescent="0.25">
      <c r="A219" s="52">
        <v>6503899</v>
      </c>
      <c r="B219" s="53" t="s">
        <v>293</v>
      </c>
      <c r="C219" s="53" t="s">
        <v>319</v>
      </c>
      <c r="D219" s="54">
        <v>0</v>
      </c>
      <c r="E219" s="54">
        <v>1975000</v>
      </c>
      <c r="F219" s="54">
        <v>0</v>
      </c>
      <c r="G219" s="55">
        <v>1975000</v>
      </c>
      <c r="H219" s="19">
        <v>0</v>
      </c>
      <c r="I219" s="72"/>
      <c r="J219" s="72"/>
      <c r="K219" s="34">
        <v>1375000</v>
      </c>
      <c r="L219" s="17"/>
      <c r="M219" s="13">
        <v>143364</v>
      </c>
      <c r="N219" s="18" t="s">
        <v>466</v>
      </c>
    </row>
    <row r="220" spans="1:15" hidden="1" x14ac:dyDescent="0.25">
      <c r="A220" s="22">
        <v>6503903</v>
      </c>
      <c r="B220" s="12" t="s">
        <v>46</v>
      </c>
      <c r="C220" s="12" t="s">
        <v>319</v>
      </c>
      <c r="D220" s="13">
        <v>24500</v>
      </c>
      <c r="E220" s="13">
        <v>596000</v>
      </c>
      <c r="F220" s="13">
        <v>0</v>
      </c>
      <c r="G220" s="20">
        <v>596000</v>
      </c>
      <c r="H220" s="19">
        <v>4.1107382550335574E-2</v>
      </c>
      <c r="I220" s="16" t="s">
        <v>5</v>
      </c>
      <c r="J220" s="16" t="s">
        <v>4</v>
      </c>
      <c r="K220" s="17">
        <v>596000</v>
      </c>
      <c r="L220" s="17"/>
      <c r="M220" s="13">
        <v>0</v>
      </c>
      <c r="N220" s="35" t="s">
        <v>689</v>
      </c>
      <c r="O220"/>
    </row>
    <row r="221" spans="1:15" x14ac:dyDescent="0.25">
      <c r="A221" s="22">
        <v>6503905</v>
      </c>
      <c r="B221" s="12" t="s">
        <v>389</v>
      </c>
      <c r="C221" s="12" t="s">
        <v>319</v>
      </c>
      <c r="D221" s="13">
        <v>24500</v>
      </c>
      <c r="E221" s="13">
        <v>0</v>
      </c>
      <c r="F221" s="13">
        <v>0</v>
      </c>
      <c r="G221" s="20">
        <v>0</v>
      </c>
      <c r="H221" s="19" t="s">
        <v>190</v>
      </c>
      <c r="I221" s="16" t="s">
        <v>3</v>
      </c>
      <c r="J221" s="16" t="s">
        <v>2</v>
      </c>
      <c r="K221" s="34">
        <v>1000000</v>
      </c>
      <c r="L221" s="17"/>
      <c r="M221" s="13">
        <v>1000000</v>
      </c>
      <c r="N221" s="18" t="s">
        <v>600</v>
      </c>
    </row>
    <row r="222" spans="1:15" x14ac:dyDescent="0.25">
      <c r="A222" s="22">
        <v>6503906</v>
      </c>
      <c r="B222" s="12" t="s">
        <v>388</v>
      </c>
      <c r="C222" s="12" t="s">
        <v>319</v>
      </c>
      <c r="D222" s="13">
        <v>96005</v>
      </c>
      <c r="E222" s="13">
        <v>0</v>
      </c>
      <c r="F222" s="13">
        <v>0</v>
      </c>
      <c r="G222" s="20">
        <v>0</v>
      </c>
      <c r="H222" s="19" t="s">
        <v>190</v>
      </c>
      <c r="I222" s="16" t="s">
        <v>3</v>
      </c>
      <c r="J222" s="16" t="s">
        <v>2</v>
      </c>
      <c r="K222" s="34">
        <v>600000</v>
      </c>
      <c r="L222" s="17"/>
      <c r="M222" s="13">
        <v>600000</v>
      </c>
      <c r="N222" s="18" t="s">
        <v>601</v>
      </c>
    </row>
    <row r="223" spans="1:15" ht="25.5" x14ac:dyDescent="0.25">
      <c r="A223" s="52">
        <v>6503999</v>
      </c>
      <c r="B223" s="53" t="s">
        <v>33</v>
      </c>
      <c r="C223" s="53" t="s">
        <v>319</v>
      </c>
      <c r="D223" s="54">
        <v>0</v>
      </c>
      <c r="E223" s="54">
        <v>2577000</v>
      </c>
      <c r="F223" s="54">
        <v>0</v>
      </c>
      <c r="G223" s="55">
        <v>2577000</v>
      </c>
      <c r="H223" s="19">
        <v>0</v>
      </c>
      <c r="I223" s="72"/>
      <c r="J223" s="72"/>
      <c r="K223" s="34">
        <v>987000</v>
      </c>
      <c r="L223" s="17"/>
      <c r="M223" s="13">
        <v>-1590000</v>
      </c>
      <c r="N223" s="18" t="s">
        <v>639</v>
      </c>
    </row>
    <row r="224" spans="1:15" hidden="1" x14ac:dyDescent="0.25">
      <c r="A224" s="22">
        <v>6505401</v>
      </c>
      <c r="B224" s="12" t="s">
        <v>187</v>
      </c>
      <c r="C224" s="12" t="s">
        <v>319</v>
      </c>
      <c r="D224" s="13">
        <v>225563</v>
      </c>
      <c r="E224" s="13">
        <v>0</v>
      </c>
      <c r="F224" s="13">
        <v>1000000</v>
      </c>
      <c r="G224" s="20">
        <v>1000000</v>
      </c>
      <c r="H224" s="19">
        <v>0.22556300000000001</v>
      </c>
      <c r="I224" s="16" t="s">
        <v>3</v>
      </c>
      <c r="J224" s="16" t="s">
        <v>0</v>
      </c>
      <c r="K224" s="17">
        <v>1000000</v>
      </c>
      <c r="L224" s="17"/>
      <c r="M224" s="13">
        <v>0</v>
      </c>
      <c r="N224" s="35" t="s">
        <v>427</v>
      </c>
      <c r="O224"/>
    </row>
    <row r="225" spans="1:15" hidden="1" x14ac:dyDescent="0.25">
      <c r="A225" s="22">
        <v>6505403</v>
      </c>
      <c r="B225" s="12" t="s">
        <v>292</v>
      </c>
      <c r="C225" s="12" t="s">
        <v>319</v>
      </c>
      <c r="D225" s="13">
        <v>1043261</v>
      </c>
      <c r="E225" s="13">
        <v>2495000</v>
      </c>
      <c r="F225" s="13">
        <v>0</v>
      </c>
      <c r="G225" s="20">
        <v>2495000</v>
      </c>
      <c r="H225" s="19">
        <v>0.41814068136272547</v>
      </c>
      <c r="I225" s="16" t="s">
        <v>3</v>
      </c>
      <c r="J225" s="16" t="s">
        <v>0</v>
      </c>
      <c r="K225" s="17">
        <v>2495000</v>
      </c>
      <c r="L225" s="17"/>
      <c r="M225" s="13">
        <v>0</v>
      </c>
      <c r="N225" s="35" t="s">
        <v>420</v>
      </c>
      <c r="O225"/>
    </row>
    <row r="226" spans="1:15" hidden="1" x14ac:dyDescent="0.25">
      <c r="A226" s="22">
        <v>6505404</v>
      </c>
      <c r="B226" s="12" t="s">
        <v>291</v>
      </c>
      <c r="C226" s="12" t="s">
        <v>319</v>
      </c>
      <c r="D226" s="13">
        <v>1068883</v>
      </c>
      <c r="E226" s="13">
        <v>2492000</v>
      </c>
      <c r="F226" s="13">
        <v>0</v>
      </c>
      <c r="G226" s="20">
        <v>2492000</v>
      </c>
      <c r="H226" s="19">
        <v>0.4289257624398074</v>
      </c>
      <c r="I226" s="16" t="s">
        <v>3</v>
      </c>
      <c r="J226" s="16" t="s">
        <v>2</v>
      </c>
      <c r="K226" s="34">
        <v>2492000</v>
      </c>
      <c r="L226" s="17"/>
      <c r="M226" s="13">
        <v>0</v>
      </c>
      <c r="N226" s="35" t="s">
        <v>420</v>
      </c>
      <c r="O226"/>
    </row>
    <row r="227" spans="1:15" hidden="1" x14ac:dyDescent="0.25">
      <c r="A227" s="52">
        <v>6505499</v>
      </c>
      <c r="B227" s="53" t="s">
        <v>290</v>
      </c>
      <c r="C227" s="53" t="s">
        <v>319</v>
      </c>
      <c r="D227" s="54">
        <v>0</v>
      </c>
      <c r="E227" s="54">
        <v>750000</v>
      </c>
      <c r="F227" s="54">
        <v>0</v>
      </c>
      <c r="G227" s="55">
        <v>750000</v>
      </c>
      <c r="H227" s="19">
        <v>0</v>
      </c>
      <c r="I227" s="72"/>
      <c r="J227" s="72"/>
      <c r="K227" s="34">
        <v>750000</v>
      </c>
      <c r="L227" s="17"/>
      <c r="M227" s="13">
        <v>0</v>
      </c>
      <c r="N227" s="35" t="s">
        <v>640</v>
      </c>
      <c r="O227"/>
    </row>
    <row r="228" spans="1:15" ht="25.5" x14ac:dyDescent="0.25">
      <c r="A228" s="22">
        <v>6505801</v>
      </c>
      <c r="B228" s="12" t="s">
        <v>341</v>
      </c>
      <c r="C228" s="12" t="s">
        <v>319</v>
      </c>
      <c r="D228" s="13">
        <v>1040051</v>
      </c>
      <c r="E228" s="13">
        <v>0</v>
      </c>
      <c r="F228" s="13">
        <v>0</v>
      </c>
      <c r="G228" s="20">
        <v>0</v>
      </c>
      <c r="H228" s="19" t="s">
        <v>190</v>
      </c>
      <c r="I228" s="16" t="s">
        <v>3</v>
      </c>
      <c r="J228" s="16" t="s">
        <v>4</v>
      </c>
      <c r="K228" s="34">
        <v>3000000</v>
      </c>
      <c r="L228" s="17"/>
      <c r="M228" s="13">
        <v>3000000</v>
      </c>
      <c r="N228" s="18" t="s">
        <v>428</v>
      </c>
      <c r="O228" s="33">
        <f>+M228</f>
        <v>3000000</v>
      </c>
    </row>
    <row r="229" spans="1:15" ht="25.5" hidden="1" x14ac:dyDescent="0.25">
      <c r="A229" s="22">
        <v>6506132</v>
      </c>
      <c r="B229" s="12" t="s">
        <v>22</v>
      </c>
      <c r="C229" s="12" t="s">
        <v>319</v>
      </c>
      <c r="D229" s="13">
        <v>1880702</v>
      </c>
      <c r="E229" s="13">
        <v>1493000</v>
      </c>
      <c r="F229" s="13">
        <v>0</v>
      </c>
      <c r="G229" s="20">
        <v>1493000</v>
      </c>
      <c r="H229" s="19">
        <v>1.2596798392498325</v>
      </c>
      <c r="I229" s="16" t="s">
        <v>3</v>
      </c>
      <c r="J229" s="16" t="s">
        <v>2</v>
      </c>
      <c r="K229" s="34">
        <v>1493000</v>
      </c>
      <c r="L229" s="17"/>
      <c r="M229" s="13">
        <v>0</v>
      </c>
      <c r="N229" s="18" t="s">
        <v>429</v>
      </c>
      <c r="O229"/>
    </row>
    <row r="230" spans="1:15" ht="25.5" hidden="1" x14ac:dyDescent="0.25">
      <c r="A230" s="22">
        <v>6506133</v>
      </c>
      <c r="B230" s="12" t="s">
        <v>387</v>
      </c>
      <c r="C230" s="12" t="s">
        <v>319</v>
      </c>
      <c r="D230" s="13">
        <v>1400</v>
      </c>
      <c r="E230" s="13">
        <v>0</v>
      </c>
      <c r="F230" s="13">
        <v>0</v>
      </c>
      <c r="G230" s="20">
        <v>0</v>
      </c>
      <c r="H230" s="19" t="s">
        <v>190</v>
      </c>
      <c r="I230" s="16" t="s">
        <v>3</v>
      </c>
      <c r="J230" s="16" t="s">
        <v>4</v>
      </c>
      <c r="K230" s="34"/>
      <c r="L230" s="17"/>
      <c r="M230" s="13">
        <v>0</v>
      </c>
      <c r="N230" s="18" t="s">
        <v>484</v>
      </c>
      <c r="O230"/>
    </row>
    <row r="231" spans="1:15" hidden="1" x14ac:dyDescent="0.25">
      <c r="A231" s="52">
        <v>6506199</v>
      </c>
      <c r="B231" s="53" t="s">
        <v>51</v>
      </c>
      <c r="C231" s="53" t="s">
        <v>319</v>
      </c>
      <c r="D231" s="54">
        <v>0</v>
      </c>
      <c r="E231" s="54">
        <v>1147000</v>
      </c>
      <c r="F231" s="54">
        <v>0</v>
      </c>
      <c r="G231" s="55">
        <v>1147000</v>
      </c>
      <c r="H231" s="19">
        <v>0</v>
      </c>
      <c r="I231" s="72"/>
      <c r="J231" s="72"/>
      <c r="K231" s="34">
        <v>1147000</v>
      </c>
      <c r="L231" s="17"/>
      <c r="M231" s="13">
        <v>0</v>
      </c>
      <c r="N231" s="18" t="s">
        <v>602</v>
      </c>
      <c r="O231"/>
    </row>
    <row r="232" spans="1:15" ht="25.5" x14ac:dyDescent="0.25">
      <c r="A232" s="22">
        <v>6506701</v>
      </c>
      <c r="B232" s="12" t="s">
        <v>172</v>
      </c>
      <c r="C232" s="12" t="s">
        <v>319</v>
      </c>
      <c r="D232" s="13">
        <v>58324</v>
      </c>
      <c r="E232" s="13">
        <v>144000</v>
      </c>
      <c r="F232" s="13">
        <v>0</v>
      </c>
      <c r="G232" s="20">
        <v>144000</v>
      </c>
      <c r="H232" s="19">
        <v>0.40502777777777776</v>
      </c>
      <c r="I232" s="16" t="s">
        <v>5</v>
      </c>
      <c r="J232" s="16" t="s">
        <v>2</v>
      </c>
      <c r="K232" s="34">
        <v>227000</v>
      </c>
      <c r="L232" s="17"/>
      <c r="M232" s="13">
        <v>82759</v>
      </c>
      <c r="N232" s="18" t="s">
        <v>701</v>
      </c>
    </row>
    <row r="233" spans="1:15" ht="25.5" x14ac:dyDescent="0.25">
      <c r="A233" s="22">
        <v>6506703</v>
      </c>
      <c r="B233" s="12" t="s">
        <v>289</v>
      </c>
      <c r="C233" s="12" t="s">
        <v>319</v>
      </c>
      <c r="D233" s="13">
        <v>930145</v>
      </c>
      <c r="E233" s="13">
        <v>815000</v>
      </c>
      <c r="F233" s="13">
        <v>0</v>
      </c>
      <c r="G233" s="20">
        <v>815000</v>
      </c>
      <c r="H233" s="19">
        <v>1.1412822085889571</v>
      </c>
      <c r="I233" s="16" t="s">
        <v>5</v>
      </c>
      <c r="J233" s="16" t="s">
        <v>0</v>
      </c>
      <c r="K233" s="34">
        <v>857241</v>
      </c>
      <c r="L233" s="17"/>
      <c r="M233" s="13">
        <v>42241</v>
      </c>
      <c r="N233" s="18" t="s">
        <v>641</v>
      </c>
    </row>
    <row r="234" spans="1:15" hidden="1" x14ac:dyDescent="0.25">
      <c r="A234" s="22">
        <v>6506901</v>
      </c>
      <c r="B234" s="12" t="s">
        <v>92</v>
      </c>
      <c r="C234" s="12" t="s">
        <v>319</v>
      </c>
      <c r="D234" s="13">
        <v>67082</v>
      </c>
      <c r="E234" s="13">
        <v>0</v>
      </c>
      <c r="F234" s="13">
        <v>0</v>
      </c>
      <c r="G234" s="20">
        <v>0</v>
      </c>
      <c r="H234" s="19" t="s">
        <v>190</v>
      </c>
      <c r="I234" s="16" t="s">
        <v>5</v>
      </c>
      <c r="J234" s="16" t="s">
        <v>2</v>
      </c>
      <c r="K234" s="34"/>
      <c r="L234" s="17"/>
      <c r="M234" s="13">
        <v>0</v>
      </c>
      <c r="N234" s="18" t="s">
        <v>690</v>
      </c>
      <c r="O234"/>
    </row>
    <row r="235" spans="1:15" hidden="1" x14ac:dyDescent="0.25">
      <c r="A235" s="52">
        <v>6506999</v>
      </c>
      <c r="B235" s="53" t="s">
        <v>92</v>
      </c>
      <c r="C235" s="53" t="s">
        <v>319</v>
      </c>
      <c r="D235" s="54">
        <v>0</v>
      </c>
      <c r="E235" s="54">
        <v>1011000</v>
      </c>
      <c r="F235" s="54">
        <v>0</v>
      </c>
      <c r="G235" s="55">
        <v>1011000</v>
      </c>
      <c r="H235" s="19">
        <v>0</v>
      </c>
      <c r="I235" s="72"/>
      <c r="J235" s="72"/>
      <c r="K235" s="34">
        <v>1011000</v>
      </c>
      <c r="L235" s="17"/>
      <c r="M235" s="13">
        <v>0</v>
      </c>
      <c r="N235" s="18" t="s">
        <v>633</v>
      </c>
      <c r="O235"/>
    </row>
    <row r="236" spans="1:15" hidden="1" x14ac:dyDescent="0.25">
      <c r="A236" s="52">
        <v>6507301</v>
      </c>
      <c r="B236" s="53" t="s">
        <v>24</v>
      </c>
      <c r="C236" s="53" t="s">
        <v>319</v>
      </c>
      <c r="D236" s="54">
        <v>0</v>
      </c>
      <c r="E236" s="54">
        <v>-38000</v>
      </c>
      <c r="F236" s="54">
        <v>0</v>
      </c>
      <c r="G236" s="55">
        <v>-38000</v>
      </c>
      <c r="H236" s="19">
        <v>0</v>
      </c>
      <c r="I236" s="16" t="s">
        <v>5</v>
      </c>
      <c r="J236" s="16" t="s">
        <v>0</v>
      </c>
      <c r="K236" s="34">
        <v>-38000</v>
      </c>
      <c r="L236" s="17"/>
      <c r="M236" s="13">
        <v>0</v>
      </c>
      <c r="N236" s="18" t="s">
        <v>467</v>
      </c>
      <c r="O236"/>
    </row>
    <row r="237" spans="1:15" ht="25.5" hidden="1" x14ac:dyDescent="0.25">
      <c r="A237" s="22">
        <v>6507303</v>
      </c>
      <c r="B237" s="12" t="s">
        <v>288</v>
      </c>
      <c r="C237" s="12" t="s">
        <v>319</v>
      </c>
      <c r="D237" s="13">
        <v>55297</v>
      </c>
      <c r="E237" s="13">
        <v>-155000</v>
      </c>
      <c r="F237" s="13">
        <v>0</v>
      </c>
      <c r="G237" s="20">
        <v>-155000</v>
      </c>
      <c r="H237" s="19">
        <v>-0.35675483870967745</v>
      </c>
      <c r="I237" s="16" t="s">
        <v>5</v>
      </c>
      <c r="J237" s="16" t="s">
        <v>2</v>
      </c>
      <c r="K237" s="34">
        <v>2000000</v>
      </c>
      <c r="L237" s="17"/>
      <c r="M237" s="13">
        <v>0</v>
      </c>
      <c r="N237" s="18" t="s">
        <v>691</v>
      </c>
      <c r="O237"/>
    </row>
    <row r="238" spans="1:15" hidden="1" x14ac:dyDescent="0.25">
      <c r="A238" s="52">
        <v>6507399</v>
      </c>
      <c r="B238" s="53" t="s">
        <v>27</v>
      </c>
      <c r="C238" s="53" t="s">
        <v>319</v>
      </c>
      <c r="D238" s="54">
        <v>0</v>
      </c>
      <c r="E238" s="54">
        <v>-2941000</v>
      </c>
      <c r="F238" s="54">
        <v>0</v>
      </c>
      <c r="G238" s="55">
        <v>-2941000</v>
      </c>
      <c r="H238" s="19">
        <v>0</v>
      </c>
      <c r="I238" s="16" t="s">
        <v>5</v>
      </c>
      <c r="J238" s="16" t="s">
        <v>0</v>
      </c>
      <c r="K238" s="34">
        <v>-2941000</v>
      </c>
      <c r="L238" s="17"/>
      <c r="M238" s="13">
        <v>0</v>
      </c>
      <c r="N238" s="18" t="s">
        <v>467</v>
      </c>
      <c r="O238"/>
    </row>
    <row r="239" spans="1:15" hidden="1" x14ac:dyDescent="0.25">
      <c r="A239" s="52">
        <v>6507401</v>
      </c>
      <c r="B239" s="53" t="s">
        <v>26</v>
      </c>
      <c r="C239" s="53" t="s">
        <v>319</v>
      </c>
      <c r="D239" s="54">
        <v>0</v>
      </c>
      <c r="E239" s="54">
        <v>-484000</v>
      </c>
      <c r="F239" s="54">
        <v>0</v>
      </c>
      <c r="G239" s="55">
        <v>-484000</v>
      </c>
      <c r="H239" s="19">
        <v>0</v>
      </c>
      <c r="I239" s="16" t="s">
        <v>5</v>
      </c>
      <c r="J239" s="16" t="s">
        <v>0</v>
      </c>
      <c r="K239" s="34">
        <v>-484000</v>
      </c>
      <c r="L239" s="17"/>
      <c r="M239" s="13">
        <v>0</v>
      </c>
      <c r="N239" s="18" t="s">
        <v>467</v>
      </c>
      <c r="O239"/>
    </row>
    <row r="240" spans="1:15" hidden="1" x14ac:dyDescent="0.25">
      <c r="A240" s="22">
        <v>6507403</v>
      </c>
      <c r="B240" s="12" t="s">
        <v>386</v>
      </c>
      <c r="C240" s="12" t="s">
        <v>319</v>
      </c>
      <c r="D240" s="13">
        <v>5000</v>
      </c>
      <c r="E240" s="13">
        <v>0</v>
      </c>
      <c r="F240" s="13">
        <v>0</v>
      </c>
      <c r="G240" s="20">
        <v>0</v>
      </c>
      <c r="H240" s="19" t="s">
        <v>190</v>
      </c>
      <c r="I240" s="72"/>
      <c r="J240" s="72"/>
      <c r="K240" s="34"/>
      <c r="L240" s="17"/>
      <c r="M240" s="13">
        <v>0</v>
      </c>
      <c r="N240" s="18" t="s">
        <v>616</v>
      </c>
      <c r="O240"/>
    </row>
    <row r="241" spans="1:15" hidden="1" x14ac:dyDescent="0.25">
      <c r="A241" s="22">
        <v>6507406</v>
      </c>
      <c r="B241" s="12" t="s">
        <v>25</v>
      </c>
      <c r="C241" s="12" t="s">
        <v>319</v>
      </c>
      <c r="D241" s="13">
        <v>0</v>
      </c>
      <c r="E241" s="13">
        <v>2000000</v>
      </c>
      <c r="F241" s="13">
        <v>-2000000</v>
      </c>
      <c r="G241" s="20">
        <v>0</v>
      </c>
      <c r="H241" s="19" t="s">
        <v>190</v>
      </c>
      <c r="I241" s="72"/>
      <c r="J241" s="72"/>
      <c r="K241" s="34">
        <v>0</v>
      </c>
      <c r="L241" s="17"/>
      <c r="M241" s="13">
        <v>0</v>
      </c>
      <c r="N241" s="18" t="s">
        <v>408</v>
      </c>
      <c r="O241"/>
    </row>
    <row r="242" spans="1:15" hidden="1" x14ac:dyDescent="0.25">
      <c r="A242" s="22">
        <v>6507418</v>
      </c>
      <c r="B242" s="12" t="s">
        <v>287</v>
      </c>
      <c r="C242" s="12" t="s">
        <v>319</v>
      </c>
      <c r="D242" s="13">
        <v>1748508</v>
      </c>
      <c r="E242" s="13">
        <v>-1712000</v>
      </c>
      <c r="F242" s="13">
        <v>0</v>
      </c>
      <c r="G242" s="20">
        <v>-1712000</v>
      </c>
      <c r="H242" s="19">
        <v>-1.0213247663551401</v>
      </c>
      <c r="I242" s="16" t="s">
        <v>3</v>
      </c>
      <c r="J242" s="16" t="s">
        <v>2</v>
      </c>
      <c r="K242" s="34">
        <v>1748508</v>
      </c>
      <c r="L242" s="17"/>
      <c r="M242" s="13">
        <v>0</v>
      </c>
      <c r="N242" s="18" t="s">
        <v>468</v>
      </c>
      <c r="O242"/>
    </row>
    <row r="243" spans="1:15" hidden="1" x14ac:dyDescent="0.25">
      <c r="A243" s="52">
        <v>6507501</v>
      </c>
      <c r="B243" s="53" t="s">
        <v>286</v>
      </c>
      <c r="C243" s="53" t="s">
        <v>319</v>
      </c>
      <c r="D243" s="54">
        <v>0</v>
      </c>
      <c r="E243" s="54">
        <v>-7000</v>
      </c>
      <c r="F243" s="54">
        <v>0</v>
      </c>
      <c r="G243" s="55">
        <v>-7000</v>
      </c>
      <c r="H243" s="19">
        <v>0</v>
      </c>
      <c r="I243" s="16"/>
      <c r="J243" s="16"/>
      <c r="K243" s="34">
        <v>-7000</v>
      </c>
      <c r="L243" s="17"/>
      <c r="M243" s="13">
        <v>0</v>
      </c>
      <c r="N243" s="18" t="s">
        <v>467</v>
      </c>
      <c r="O243"/>
    </row>
    <row r="244" spans="1:15" hidden="1" x14ac:dyDescent="0.25">
      <c r="A244" s="22">
        <v>6507503</v>
      </c>
      <c r="B244" s="12" t="s">
        <v>285</v>
      </c>
      <c r="C244" s="12" t="s">
        <v>319</v>
      </c>
      <c r="D244" s="13">
        <v>-399175</v>
      </c>
      <c r="E244" s="13">
        <v>-495000</v>
      </c>
      <c r="F244" s="13">
        <v>0</v>
      </c>
      <c r="G244" s="20">
        <v>-495000</v>
      </c>
      <c r="H244" s="19">
        <v>0.80641414141414136</v>
      </c>
      <c r="I244" s="72"/>
      <c r="J244" s="72"/>
      <c r="K244" s="34"/>
      <c r="L244" s="17"/>
      <c r="M244" s="13">
        <v>0</v>
      </c>
      <c r="N244" s="18" t="s">
        <v>430</v>
      </c>
      <c r="O244"/>
    </row>
    <row r="245" spans="1:15" hidden="1" x14ac:dyDescent="0.25">
      <c r="A245" s="22">
        <v>6507504</v>
      </c>
      <c r="B245" s="12" t="s">
        <v>284</v>
      </c>
      <c r="C245" s="12" t="s">
        <v>319</v>
      </c>
      <c r="D245" s="13">
        <v>-569862</v>
      </c>
      <c r="E245" s="13">
        <v>-731000</v>
      </c>
      <c r="F245" s="13">
        <v>0</v>
      </c>
      <c r="G245" s="20">
        <v>-731000</v>
      </c>
      <c r="H245" s="19">
        <v>0.77956497948016412</v>
      </c>
      <c r="I245" s="72"/>
      <c r="J245" s="72"/>
      <c r="K245" s="34"/>
      <c r="L245" s="17"/>
      <c r="M245" s="13">
        <v>0</v>
      </c>
      <c r="N245" s="18" t="s">
        <v>430</v>
      </c>
      <c r="O245"/>
    </row>
    <row r="246" spans="1:15" hidden="1" x14ac:dyDescent="0.25">
      <c r="A246" s="22">
        <v>6507505</v>
      </c>
      <c r="B246" s="12" t="s">
        <v>283</v>
      </c>
      <c r="C246" s="12" t="s">
        <v>319</v>
      </c>
      <c r="D246" s="13">
        <v>-573513</v>
      </c>
      <c r="E246" s="13">
        <v>-768000</v>
      </c>
      <c r="F246" s="13">
        <v>0</v>
      </c>
      <c r="G246" s="20">
        <v>-768000</v>
      </c>
      <c r="H246" s="19">
        <v>0.74676171874999997</v>
      </c>
      <c r="I246" s="72"/>
      <c r="J246" s="72"/>
      <c r="K246" s="34"/>
      <c r="L246" s="17"/>
      <c r="M246" s="13">
        <v>0</v>
      </c>
      <c r="N246" s="18" t="s">
        <v>430</v>
      </c>
      <c r="O246"/>
    </row>
    <row r="247" spans="1:15" hidden="1" x14ac:dyDescent="0.25">
      <c r="A247" s="22">
        <v>6507508</v>
      </c>
      <c r="B247" s="12" t="s">
        <v>282</v>
      </c>
      <c r="C247" s="12" t="s">
        <v>319</v>
      </c>
      <c r="D247" s="13">
        <v>-201336</v>
      </c>
      <c r="E247" s="13">
        <v>-255000</v>
      </c>
      <c r="F247" s="13">
        <v>0</v>
      </c>
      <c r="G247" s="20">
        <v>-255000</v>
      </c>
      <c r="H247" s="19">
        <v>0.78955294117647057</v>
      </c>
      <c r="I247" s="72"/>
      <c r="J247" s="72"/>
      <c r="K247" s="34"/>
      <c r="L247" s="17"/>
      <c r="M247" s="13">
        <v>0</v>
      </c>
      <c r="N247" s="18" t="s">
        <v>430</v>
      </c>
      <c r="O247"/>
    </row>
    <row r="248" spans="1:15" hidden="1" x14ac:dyDescent="0.25">
      <c r="A248" s="22">
        <v>6507509</v>
      </c>
      <c r="B248" s="12" t="s">
        <v>281</v>
      </c>
      <c r="C248" s="12" t="s">
        <v>319</v>
      </c>
      <c r="D248" s="13">
        <v>700</v>
      </c>
      <c r="E248" s="13">
        <v>-86000</v>
      </c>
      <c r="F248" s="13">
        <v>0</v>
      </c>
      <c r="G248" s="20">
        <v>-86000</v>
      </c>
      <c r="H248" s="19">
        <v>-8.1395348837209301E-3</v>
      </c>
      <c r="I248" s="16" t="s">
        <v>5</v>
      </c>
      <c r="J248" s="16" t="s">
        <v>4</v>
      </c>
      <c r="K248" s="34">
        <v>0</v>
      </c>
      <c r="L248" s="17"/>
      <c r="M248" s="13">
        <v>0</v>
      </c>
      <c r="N248" s="18" t="s">
        <v>632</v>
      </c>
      <c r="O248"/>
    </row>
    <row r="249" spans="1:15" hidden="1" x14ac:dyDescent="0.25">
      <c r="A249" s="22">
        <v>6507510</v>
      </c>
      <c r="B249" s="12" t="s">
        <v>280</v>
      </c>
      <c r="C249" s="12" t="s">
        <v>319</v>
      </c>
      <c r="D249" s="13">
        <v>-695723</v>
      </c>
      <c r="E249" s="13">
        <v>-870000</v>
      </c>
      <c r="F249" s="13">
        <v>0</v>
      </c>
      <c r="G249" s="20">
        <v>-870000</v>
      </c>
      <c r="H249" s="19">
        <v>0.79968160919540232</v>
      </c>
      <c r="I249" s="72"/>
      <c r="J249" s="72"/>
      <c r="K249" s="34"/>
      <c r="L249" s="17"/>
      <c r="M249" s="13">
        <v>0</v>
      </c>
      <c r="N249" s="18" t="s">
        <v>430</v>
      </c>
      <c r="O249"/>
    </row>
    <row r="250" spans="1:15" hidden="1" x14ac:dyDescent="0.25">
      <c r="A250" s="22">
        <v>6507511</v>
      </c>
      <c r="B250" s="12" t="s">
        <v>279</v>
      </c>
      <c r="C250" s="12" t="s">
        <v>319</v>
      </c>
      <c r="D250" s="13">
        <v>62300</v>
      </c>
      <c r="E250" s="13">
        <v>-33000</v>
      </c>
      <c r="F250" s="13">
        <v>0</v>
      </c>
      <c r="G250" s="20">
        <v>-33000</v>
      </c>
      <c r="H250" s="19">
        <v>-1.8878787878787879</v>
      </c>
      <c r="I250" s="16" t="s">
        <v>3</v>
      </c>
      <c r="J250" s="16" t="s">
        <v>2</v>
      </c>
      <c r="K250" s="34"/>
      <c r="L250" s="17"/>
      <c r="M250" s="13">
        <v>0</v>
      </c>
      <c r="N250" s="18" t="s">
        <v>469</v>
      </c>
      <c r="O250"/>
    </row>
    <row r="251" spans="1:15" hidden="1" x14ac:dyDescent="0.25">
      <c r="A251" s="22">
        <v>6507512</v>
      </c>
      <c r="B251" s="12" t="s">
        <v>278</v>
      </c>
      <c r="C251" s="12" t="s">
        <v>319</v>
      </c>
      <c r="D251" s="13">
        <v>366504</v>
      </c>
      <c r="E251" s="13">
        <v>-157000</v>
      </c>
      <c r="F251" s="13">
        <v>0</v>
      </c>
      <c r="G251" s="20">
        <v>-157000</v>
      </c>
      <c r="H251" s="19">
        <v>-2.3344203821656051</v>
      </c>
      <c r="I251" s="16" t="s">
        <v>3</v>
      </c>
      <c r="J251" s="16" t="s">
        <v>2</v>
      </c>
      <c r="K251" s="34"/>
      <c r="L251" s="17"/>
      <c r="M251" s="13">
        <v>0</v>
      </c>
      <c r="N251" s="18" t="s">
        <v>619</v>
      </c>
      <c r="O251"/>
    </row>
    <row r="252" spans="1:15" hidden="1" x14ac:dyDescent="0.25">
      <c r="A252" s="22">
        <v>6507517</v>
      </c>
      <c r="B252" s="12" t="s">
        <v>277</v>
      </c>
      <c r="C252" s="12" t="s">
        <v>319</v>
      </c>
      <c r="D252" s="13">
        <v>14700</v>
      </c>
      <c r="E252" s="13">
        <v>-7000</v>
      </c>
      <c r="F252" s="13">
        <v>0</v>
      </c>
      <c r="G252" s="20">
        <v>-7000</v>
      </c>
      <c r="H252" s="19">
        <v>-2.1</v>
      </c>
      <c r="I252" s="16" t="s">
        <v>3</v>
      </c>
      <c r="J252" s="16" t="s">
        <v>2</v>
      </c>
      <c r="K252" s="34">
        <v>3300000</v>
      </c>
      <c r="L252" s="17"/>
      <c r="M252" s="13">
        <v>0</v>
      </c>
      <c r="N252" s="18" t="s">
        <v>470</v>
      </c>
      <c r="O252"/>
    </row>
    <row r="253" spans="1:15" hidden="1" x14ac:dyDescent="0.25">
      <c r="A253" s="22">
        <v>6507520</v>
      </c>
      <c r="B253" s="12" t="s">
        <v>276</v>
      </c>
      <c r="C253" s="12" t="s">
        <v>319</v>
      </c>
      <c r="D253" s="13">
        <v>7700</v>
      </c>
      <c r="E253" s="13">
        <v>-8000</v>
      </c>
      <c r="F253" s="13">
        <v>0</v>
      </c>
      <c r="G253" s="20">
        <v>-8000</v>
      </c>
      <c r="H253" s="19">
        <v>-0.96250000000000002</v>
      </c>
      <c r="I253" s="16" t="s">
        <v>3</v>
      </c>
      <c r="J253" s="16" t="s">
        <v>2</v>
      </c>
      <c r="K253" s="34">
        <v>800000</v>
      </c>
      <c r="L253" s="17"/>
      <c r="M253" s="13">
        <v>0</v>
      </c>
      <c r="N253" s="18" t="s">
        <v>471</v>
      </c>
      <c r="O253"/>
    </row>
    <row r="254" spans="1:15" ht="25.5" hidden="1" x14ac:dyDescent="0.25">
      <c r="A254" s="22">
        <v>6508001</v>
      </c>
      <c r="B254" s="12" t="s">
        <v>80</v>
      </c>
      <c r="C254" s="12" t="s">
        <v>319</v>
      </c>
      <c r="D254" s="13">
        <v>9100</v>
      </c>
      <c r="E254" s="13">
        <v>-26000</v>
      </c>
      <c r="F254" s="13">
        <v>1900000</v>
      </c>
      <c r="G254" s="20">
        <v>1874000</v>
      </c>
      <c r="H254" s="19">
        <v>4.8559231590181431E-3</v>
      </c>
      <c r="I254" s="16" t="s">
        <v>5</v>
      </c>
      <c r="J254" s="16" t="s">
        <v>4</v>
      </c>
      <c r="K254" s="34">
        <v>1874000</v>
      </c>
      <c r="L254" s="17"/>
      <c r="M254" s="13">
        <v>0</v>
      </c>
      <c r="N254" s="18" t="s">
        <v>472</v>
      </c>
      <c r="O254"/>
    </row>
    <row r="255" spans="1:15" ht="25.5" hidden="1" x14ac:dyDescent="0.25">
      <c r="A255" s="52">
        <v>6508099</v>
      </c>
      <c r="B255" s="53" t="s">
        <v>275</v>
      </c>
      <c r="C255" s="53" t="s">
        <v>319</v>
      </c>
      <c r="D255" s="54">
        <v>0</v>
      </c>
      <c r="E255" s="54">
        <v>20000</v>
      </c>
      <c r="F255" s="54">
        <v>0</v>
      </c>
      <c r="G255" s="55">
        <v>20000</v>
      </c>
      <c r="H255" s="19">
        <v>0</v>
      </c>
      <c r="I255" s="16" t="s">
        <v>5</v>
      </c>
      <c r="J255" s="16" t="s">
        <v>4</v>
      </c>
      <c r="K255" s="34">
        <v>20000</v>
      </c>
      <c r="L255" s="17"/>
      <c r="M255" s="13">
        <v>0</v>
      </c>
      <c r="N255" s="18" t="s">
        <v>603</v>
      </c>
      <c r="O255"/>
    </row>
    <row r="256" spans="1:15" x14ac:dyDescent="0.25">
      <c r="A256" s="52">
        <v>6508102</v>
      </c>
      <c r="B256" s="53" t="s">
        <v>274</v>
      </c>
      <c r="C256" s="53" t="s">
        <v>319</v>
      </c>
      <c r="D256" s="54">
        <v>0</v>
      </c>
      <c r="E256" s="54">
        <v>10000</v>
      </c>
      <c r="F256" s="54">
        <v>0</v>
      </c>
      <c r="G256" s="55">
        <v>10000</v>
      </c>
      <c r="H256" s="19">
        <v>0</v>
      </c>
      <c r="I256" s="72"/>
      <c r="J256" s="72"/>
      <c r="K256" s="34">
        <v>0</v>
      </c>
      <c r="L256" s="17"/>
      <c r="M256" s="13">
        <v>-10000</v>
      </c>
      <c r="N256" s="18" t="s">
        <v>642</v>
      </c>
    </row>
    <row r="257" spans="1:15" ht="25.5" hidden="1" x14ac:dyDescent="0.25">
      <c r="A257" s="52">
        <v>6508199</v>
      </c>
      <c r="B257" s="53" t="s">
        <v>273</v>
      </c>
      <c r="C257" s="53" t="s">
        <v>319</v>
      </c>
      <c r="D257" s="54">
        <v>0</v>
      </c>
      <c r="E257" s="54">
        <v>2000000</v>
      </c>
      <c r="F257" s="54">
        <v>0</v>
      </c>
      <c r="G257" s="55">
        <v>2000000</v>
      </c>
      <c r="H257" s="19">
        <v>0</v>
      </c>
      <c r="I257" s="16" t="s">
        <v>5</v>
      </c>
      <c r="J257" s="16" t="s">
        <v>4</v>
      </c>
      <c r="K257" s="34">
        <v>2000000</v>
      </c>
      <c r="L257" s="17"/>
      <c r="M257" s="13">
        <v>0</v>
      </c>
      <c r="N257" s="18" t="s">
        <v>644</v>
      </c>
      <c r="O257"/>
    </row>
    <row r="258" spans="1:15" ht="25.5" x14ac:dyDescent="0.25">
      <c r="A258" s="22">
        <v>6508302</v>
      </c>
      <c r="B258" s="12" t="s">
        <v>272</v>
      </c>
      <c r="C258" s="12" t="s">
        <v>319</v>
      </c>
      <c r="D258" s="13">
        <v>9500</v>
      </c>
      <c r="E258" s="13">
        <v>0</v>
      </c>
      <c r="F258" s="13">
        <v>0</v>
      </c>
      <c r="G258" s="20">
        <v>0</v>
      </c>
      <c r="H258" s="19" t="s">
        <v>190</v>
      </c>
      <c r="I258" s="16" t="s">
        <v>3</v>
      </c>
      <c r="J258" s="16" t="s">
        <v>0</v>
      </c>
      <c r="K258" s="34">
        <v>9500</v>
      </c>
      <c r="L258" s="17"/>
      <c r="M258" s="13">
        <v>9500</v>
      </c>
      <c r="N258" s="18" t="s">
        <v>692</v>
      </c>
      <c r="O258" s="33">
        <f>+M258</f>
        <v>9500</v>
      </c>
    </row>
    <row r="259" spans="1:15" hidden="1" x14ac:dyDescent="0.25">
      <c r="A259" s="22">
        <v>6508402</v>
      </c>
      <c r="B259" s="12" t="s">
        <v>271</v>
      </c>
      <c r="C259" s="12" t="s">
        <v>319</v>
      </c>
      <c r="D259" s="13">
        <v>24500</v>
      </c>
      <c r="E259" s="13">
        <v>987000</v>
      </c>
      <c r="F259" s="13">
        <v>0</v>
      </c>
      <c r="G259" s="20">
        <v>987000</v>
      </c>
      <c r="H259" s="19">
        <v>2.4822695035460994E-2</v>
      </c>
      <c r="I259" s="16" t="s">
        <v>3</v>
      </c>
      <c r="J259" s="16" t="s">
        <v>2</v>
      </c>
      <c r="K259" s="34">
        <v>987000</v>
      </c>
      <c r="L259" s="17"/>
      <c r="M259" s="13">
        <v>0</v>
      </c>
      <c r="N259" s="18" t="s">
        <v>664</v>
      </c>
      <c r="O259"/>
    </row>
    <row r="260" spans="1:15" ht="25.5" hidden="1" x14ac:dyDescent="0.25">
      <c r="A260" s="22">
        <v>6508501</v>
      </c>
      <c r="B260" s="12" t="s">
        <v>88</v>
      </c>
      <c r="C260" s="12" t="s">
        <v>319</v>
      </c>
      <c r="D260" s="13">
        <v>90783</v>
      </c>
      <c r="E260" s="13">
        <v>0</v>
      </c>
      <c r="F260" s="13">
        <v>0</v>
      </c>
      <c r="G260" s="20">
        <v>0</v>
      </c>
      <c r="H260" s="19" t="s">
        <v>190</v>
      </c>
      <c r="I260" s="16" t="s">
        <v>5</v>
      </c>
      <c r="J260" s="16" t="s">
        <v>4</v>
      </c>
      <c r="K260" s="34">
        <v>0</v>
      </c>
      <c r="L260" s="17"/>
      <c r="M260" s="13">
        <v>0</v>
      </c>
      <c r="N260" s="18" t="s">
        <v>431</v>
      </c>
      <c r="O260"/>
    </row>
    <row r="261" spans="1:15" ht="25.5" x14ac:dyDescent="0.25">
      <c r="A261" s="22">
        <v>6508599</v>
      </c>
      <c r="B261" s="12" t="s">
        <v>88</v>
      </c>
      <c r="C261" s="12" t="s">
        <v>319</v>
      </c>
      <c r="D261" s="13">
        <v>0</v>
      </c>
      <c r="E261" s="13">
        <v>2659000</v>
      </c>
      <c r="F261" s="13">
        <v>8000000</v>
      </c>
      <c r="G261" s="20">
        <v>10659000</v>
      </c>
      <c r="H261" s="19">
        <v>0</v>
      </c>
      <c r="I261" s="16" t="s">
        <v>5</v>
      </c>
      <c r="J261" s="16" t="s">
        <v>4</v>
      </c>
      <c r="K261" s="34">
        <v>18059000</v>
      </c>
      <c r="L261" s="17"/>
      <c r="M261" s="13">
        <v>7400000</v>
      </c>
      <c r="N261" s="18" t="s">
        <v>431</v>
      </c>
      <c r="O261" s="33">
        <f>+M261</f>
        <v>7400000</v>
      </c>
    </row>
    <row r="262" spans="1:15" hidden="1" x14ac:dyDescent="0.25">
      <c r="A262" s="22">
        <v>6508601</v>
      </c>
      <c r="B262" s="12" t="s">
        <v>385</v>
      </c>
      <c r="C262" s="12" t="s">
        <v>319</v>
      </c>
      <c r="D262" s="13">
        <v>0</v>
      </c>
      <c r="E262" s="13">
        <v>0</v>
      </c>
      <c r="F262" s="13">
        <v>3500000</v>
      </c>
      <c r="G262" s="20">
        <v>3500000</v>
      </c>
      <c r="H262" s="19">
        <v>0</v>
      </c>
      <c r="I262" s="16" t="s">
        <v>5</v>
      </c>
      <c r="J262" s="16" t="s">
        <v>4</v>
      </c>
      <c r="K262" s="34">
        <v>3500000</v>
      </c>
      <c r="L262" s="17"/>
      <c r="M262" s="13">
        <v>0</v>
      </c>
      <c r="N262" s="18" t="s">
        <v>631</v>
      </c>
      <c r="O262"/>
    </row>
    <row r="263" spans="1:15" hidden="1" x14ac:dyDescent="0.25">
      <c r="A263" s="22">
        <v>6508901</v>
      </c>
      <c r="B263" s="12" t="s">
        <v>384</v>
      </c>
      <c r="C263" s="12" t="s">
        <v>319</v>
      </c>
      <c r="D263" s="13">
        <v>0</v>
      </c>
      <c r="E263" s="13">
        <v>0</v>
      </c>
      <c r="F263" s="13">
        <v>1000000</v>
      </c>
      <c r="G263" s="20">
        <v>1000000</v>
      </c>
      <c r="H263" s="19">
        <v>0</v>
      </c>
      <c r="I263" s="16" t="s">
        <v>5</v>
      </c>
      <c r="J263" s="16" t="s">
        <v>4</v>
      </c>
      <c r="K263" s="34">
        <v>1000000</v>
      </c>
      <c r="L263" s="17"/>
      <c r="M263" s="13">
        <v>0</v>
      </c>
      <c r="N263" s="18" t="s">
        <v>631</v>
      </c>
      <c r="O263"/>
    </row>
    <row r="264" spans="1:15" hidden="1" x14ac:dyDescent="0.25">
      <c r="A264" s="22">
        <v>6509001</v>
      </c>
      <c r="B264" s="12" t="s">
        <v>340</v>
      </c>
      <c r="C264" s="12" t="s">
        <v>319</v>
      </c>
      <c r="D264" s="13">
        <v>0</v>
      </c>
      <c r="E264" s="13">
        <v>0</v>
      </c>
      <c r="F264" s="13">
        <v>7000000</v>
      </c>
      <c r="G264" s="20">
        <v>7000000</v>
      </c>
      <c r="H264" s="19">
        <v>0</v>
      </c>
      <c r="I264" s="16" t="s">
        <v>3</v>
      </c>
      <c r="J264" s="16" t="s">
        <v>2</v>
      </c>
      <c r="K264" s="34">
        <v>7000000</v>
      </c>
      <c r="L264" s="17"/>
      <c r="M264" s="13">
        <v>0</v>
      </c>
      <c r="N264" s="18" t="s">
        <v>693</v>
      </c>
      <c r="O264"/>
    </row>
    <row r="265" spans="1:15" ht="25.5" hidden="1" x14ac:dyDescent="0.25">
      <c r="A265" s="22">
        <v>6509199</v>
      </c>
      <c r="B265" s="12" t="s">
        <v>383</v>
      </c>
      <c r="C265" s="12" t="s">
        <v>319</v>
      </c>
      <c r="D265" s="13">
        <v>0</v>
      </c>
      <c r="E265" s="13">
        <v>0</v>
      </c>
      <c r="F265" s="13">
        <v>500000</v>
      </c>
      <c r="G265" s="20">
        <v>500000</v>
      </c>
      <c r="H265" s="19">
        <v>0</v>
      </c>
      <c r="I265" s="16" t="s">
        <v>3</v>
      </c>
      <c r="J265" s="16" t="s">
        <v>2</v>
      </c>
      <c r="K265" s="34">
        <v>500000</v>
      </c>
      <c r="L265" s="17"/>
      <c r="M265" s="13">
        <v>0</v>
      </c>
      <c r="N265" s="18" t="s">
        <v>634</v>
      </c>
      <c r="O265"/>
    </row>
    <row r="266" spans="1:15" hidden="1" x14ac:dyDescent="0.25">
      <c r="A266" s="22">
        <v>6510801</v>
      </c>
      <c r="B266" s="12" t="s">
        <v>157</v>
      </c>
      <c r="C266" s="12" t="s">
        <v>319</v>
      </c>
      <c r="D266" s="13">
        <v>61184</v>
      </c>
      <c r="E266" s="13">
        <v>-56000</v>
      </c>
      <c r="F266" s="13">
        <v>800000</v>
      </c>
      <c r="G266" s="20">
        <v>744000</v>
      </c>
      <c r="H266" s="19">
        <v>8.2236559139784948E-2</v>
      </c>
      <c r="I266" s="16" t="s">
        <v>3</v>
      </c>
      <c r="J266" s="16" t="s">
        <v>2</v>
      </c>
      <c r="K266" s="34">
        <v>744000</v>
      </c>
      <c r="L266" s="17"/>
      <c r="M266" s="13">
        <v>0</v>
      </c>
      <c r="N266" s="18" t="s">
        <v>473</v>
      </c>
      <c r="O266"/>
    </row>
    <row r="267" spans="1:15" ht="25.5" hidden="1" x14ac:dyDescent="0.25">
      <c r="A267" s="22">
        <v>6510901</v>
      </c>
      <c r="B267" s="12" t="s">
        <v>82</v>
      </c>
      <c r="C267" s="12" t="s">
        <v>319</v>
      </c>
      <c r="D267" s="13">
        <v>33328</v>
      </c>
      <c r="E267" s="13">
        <v>77000</v>
      </c>
      <c r="F267" s="13">
        <v>5400000</v>
      </c>
      <c r="G267" s="20">
        <v>5477000</v>
      </c>
      <c r="H267" s="19">
        <v>6.0850830746759172E-3</v>
      </c>
      <c r="I267" s="16" t="s">
        <v>5</v>
      </c>
      <c r="J267" s="16" t="s">
        <v>4</v>
      </c>
      <c r="K267" s="34">
        <v>5477000</v>
      </c>
      <c r="L267" s="17"/>
      <c r="M267" s="13">
        <v>0</v>
      </c>
      <c r="N267" s="18" t="s">
        <v>694</v>
      </c>
      <c r="O267"/>
    </row>
    <row r="268" spans="1:15" ht="25.5" x14ac:dyDescent="0.25">
      <c r="A268" s="22">
        <v>6511001</v>
      </c>
      <c r="B268" s="12" t="s">
        <v>338</v>
      </c>
      <c r="C268" s="12" t="s">
        <v>319</v>
      </c>
      <c r="D268" s="13">
        <v>0</v>
      </c>
      <c r="E268" s="13">
        <v>0</v>
      </c>
      <c r="F268" s="13">
        <v>10500000</v>
      </c>
      <c r="G268" s="20">
        <v>10500000</v>
      </c>
      <c r="H268" s="19">
        <v>0</v>
      </c>
      <c r="I268" s="16" t="s">
        <v>5</v>
      </c>
      <c r="J268" s="16" t="s">
        <v>4</v>
      </c>
      <c r="K268" s="34">
        <v>500000</v>
      </c>
      <c r="L268" s="17">
        <v>10000000</v>
      </c>
      <c r="M268" s="13">
        <v>-10000000</v>
      </c>
      <c r="N268" s="18" t="s">
        <v>643</v>
      </c>
    </row>
    <row r="269" spans="1:15" hidden="1" x14ac:dyDescent="0.25">
      <c r="A269" s="52">
        <v>6650299</v>
      </c>
      <c r="B269" s="53" t="s">
        <v>44</v>
      </c>
      <c r="C269" s="53" t="s">
        <v>319</v>
      </c>
      <c r="D269" s="54">
        <v>0</v>
      </c>
      <c r="E269" s="54">
        <v>831000</v>
      </c>
      <c r="F269" s="54">
        <v>0</v>
      </c>
      <c r="G269" s="55">
        <v>831000</v>
      </c>
      <c r="H269" s="19">
        <v>0</v>
      </c>
      <c r="I269" s="16" t="s">
        <v>5</v>
      </c>
      <c r="J269" s="16" t="s">
        <v>4</v>
      </c>
      <c r="K269" s="34">
        <v>831000</v>
      </c>
      <c r="L269" s="17"/>
      <c r="M269" s="13">
        <v>0</v>
      </c>
      <c r="N269" s="18" t="s">
        <v>622</v>
      </c>
      <c r="O269"/>
    </row>
    <row r="270" spans="1:15" hidden="1" x14ac:dyDescent="0.25">
      <c r="A270" s="22">
        <v>6803802</v>
      </c>
      <c r="B270" s="12" t="s">
        <v>270</v>
      </c>
      <c r="C270" s="12" t="s">
        <v>319</v>
      </c>
      <c r="D270" s="13">
        <v>153252</v>
      </c>
      <c r="E270" s="13">
        <v>0</v>
      </c>
      <c r="F270" s="13">
        <v>0</v>
      </c>
      <c r="G270" s="20">
        <v>0</v>
      </c>
      <c r="H270" s="19" t="s">
        <v>190</v>
      </c>
      <c r="I270" s="16" t="s">
        <v>5</v>
      </c>
      <c r="J270" s="16" t="s">
        <v>4</v>
      </c>
      <c r="K270" s="34"/>
      <c r="L270" s="17"/>
      <c r="M270" s="13">
        <v>0</v>
      </c>
      <c r="N270" s="18" t="s">
        <v>194</v>
      </c>
      <c r="O270"/>
    </row>
    <row r="271" spans="1:15" ht="25.5" hidden="1" x14ac:dyDescent="0.25">
      <c r="A271" s="52">
        <v>6803899</v>
      </c>
      <c r="B271" s="53" t="s">
        <v>269</v>
      </c>
      <c r="C271" s="53" t="s">
        <v>319</v>
      </c>
      <c r="D271" s="54">
        <v>0</v>
      </c>
      <c r="E271" s="54">
        <v>332000</v>
      </c>
      <c r="F271" s="54">
        <v>0</v>
      </c>
      <c r="G271" s="55">
        <v>332000</v>
      </c>
      <c r="H271" s="19">
        <v>0</v>
      </c>
      <c r="I271" s="16" t="s">
        <v>5</v>
      </c>
      <c r="J271" s="16" t="s">
        <v>4</v>
      </c>
      <c r="K271" s="34">
        <v>332000</v>
      </c>
      <c r="L271" s="17"/>
      <c r="M271" s="13">
        <v>0</v>
      </c>
      <c r="N271" s="18" t="s">
        <v>474</v>
      </c>
      <c r="O271"/>
    </row>
    <row r="272" spans="1:15" hidden="1" x14ac:dyDescent="0.25">
      <c r="A272" s="22">
        <v>6803999</v>
      </c>
      <c r="B272" s="12" t="s">
        <v>83</v>
      </c>
      <c r="C272" s="12" t="s">
        <v>319</v>
      </c>
      <c r="D272" s="13">
        <v>62100</v>
      </c>
      <c r="E272" s="13">
        <v>184000</v>
      </c>
      <c r="F272" s="13">
        <v>0</v>
      </c>
      <c r="G272" s="20">
        <v>184000</v>
      </c>
      <c r="H272" s="19">
        <v>0.33750000000000002</v>
      </c>
      <c r="I272" s="16" t="s">
        <v>5</v>
      </c>
      <c r="J272" s="16" t="s">
        <v>2</v>
      </c>
      <c r="K272" s="34">
        <v>184000</v>
      </c>
      <c r="L272" s="17"/>
      <c r="M272" s="13">
        <v>0</v>
      </c>
      <c r="N272" s="18" t="s">
        <v>604</v>
      </c>
      <c r="O272"/>
    </row>
    <row r="273" spans="1:14" customFormat="1" hidden="1" x14ac:dyDescent="0.25">
      <c r="A273" s="22">
        <v>6804004</v>
      </c>
      <c r="B273" s="12" t="s">
        <v>382</v>
      </c>
      <c r="C273" s="12" t="s">
        <v>319</v>
      </c>
      <c r="D273" s="13">
        <v>173958</v>
      </c>
      <c r="E273" s="13">
        <v>0</v>
      </c>
      <c r="F273" s="13">
        <v>7000000</v>
      </c>
      <c r="G273" s="20">
        <v>7000000</v>
      </c>
      <c r="H273" s="19">
        <v>2.4851142857142856E-2</v>
      </c>
      <c r="I273" s="16" t="s">
        <v>3</v>
      </c>
      <c r="J273" s="16" t="s">
        <v>2</v>
      </c>
      <c r="K273" s="34">
        <v>7000000</v>
      </c>
      <c r="L273" s="17"/>
      <c r="M273" s="13">
        <v>0</v>
      </c>
      <c r="N273" s="18" t="s">
        <v>409</v>
      </c>
    </row>
    <row r="274" spans="1:14" customFormat="1" hidden="1" x14ac:dyDescent="0.25">
      <c r="A274" s="52">
        <v>6804099</v>
      </c>
      <c r="B274" s="53" t="s">
        <v>268</v>
      </c>
      <c r="C274" s="53" t="s">
        <v>319</v>
      </c>
      <c r="D274" s="54">
        <v>0</v>
      </c>
      <c r="E274" s="54">
        <v>516000</v>
      </c>
      <c r="F274" s="54">
        <v>0</v>
      </c>
      <c r="G274" s="55">
        <v>516000</v>
      </c>
      <c r="H274" s="19">
        <v>0</v>
      </c>
      <c r="I274" s="16" t="s">
        <v>3</v>
      </c>
      <c r="J274" s="16" t="s">
        <v>2</v>
      </c>
      <c r="K274" s="34">
        <v>516000</v>
      </c>
      <c r="L274" s="17"/>
      <c r="M274" s="13">
        <v>0</v>
      </c>
      <c r="N274" s="18" t="s">
        <v>605</v>
      </c>
    </row>
    <row r="275" spans="1:14" customFormat="1" ht="25.5" hidden="1" x14ac:dyDescent="0.25">
      <c r="A275" s="22">
        <v>6805166</v>
      </c>
      <c r="B275" s="12" t="s">
        <v>267</v>
      </c>
      <c r="C275" s="12" t="s">
        <v>319</v>
      </c>
      <c r="D275" s="13">
        <v>195225</v>
      </c>
      <c r="E275" s="13">
        <v>0</v>
      </c>
      <c r="F275" s="13">
        <v>900000</v>
      </c>
      <c r="G275" s="20">
        <v>900000</v>
      </c>
      <c r="H275" s="19">
        <v>0.21691666666666667</v>
      </c>
      <c r="I275" s="16" t="s">
        <v>3</v>
      </c>
      <c r="J275" s="16" t="s">
        <v>2</v>
      </c>
      <c r="K275" s="34">
        <v>900000</v>
      </c>
      <c r="L275" s="17"/>
      <c r="M275" s="13">
        <v>0</v>
      </c>
      <c r="N275" s="18" t="s">
        <v>409</v>
      </c>
    </row>
    <row r="276" spans="1:14" customFormat="1" ht="25.5" hidden="1" x14ac:dyDescent="0.25">
      <c r="A276" s="22">
        <v>6805171</v>
      </c>
      <c r="B276" s="12" t="s">
        <v>266</v>
      </c>
      <c r="C276" s="12" t="s">
        <v>319</v>
      </c>
      <c r="D276" s="13">
        <v>27090</v>
      </c>
      <c r="E276" s="13">
        <v>62000</v>
      </c>
      <c r="F276" s="13">
        <v>0</v>
      </c>
      <c r="G276" s="20">
        <v>62000</v>
      </c>
      <c r="H276" s="19">
        <v>0.43693548387096776</v>
      </c>
      <c r="I276" s="16" t="s">
        <v>3</v>
      </c>
      <c r="J276" s="16" t="s">
        <v>0</v>
      </c>
      <c r="K276" s="34">
        <v>62000</v>
      </c>
      <c r="L276" s="17"/>
      <c r="M276" s="13">
        <v>0</v>
      </c>
      <c r="N276" s="18" t="s">
        <v>406</v>
      </c>
    </row>
    <row r="277" spans="1:14" customFormat="1" hidden="1" x14ac:dyDescent="0.25">
      <c r="A277" s="22">
        <v>6805175</v>
      </c>
      <c r="B277" s="12" t="s">
        <v>265</v>
      </c>
      <c r="C277" s="12" t="s">
        <v>319</v>
      </c>
      <c r="D277" s="13">
        <v>700</v>
      </c>
      <c r="E277" s="13">
        <v>1509000</v>
      </c>
      <c r="F277" s="13">
        <v>0</v>
      </c>
      <c r="G277" s="20">
        <v>1509000</v>
      </c>
      <c r="H277" s="19">
        <v>4.6388336646785953E-4</v>
      </c>
      <c r="I277" s="16" t="s">
        <v>3</v>
      </c>
      <c r="J277" s="16" t="s">
        <v>0</v>
      </c>
      <c r="K277" s="34">
        <v>1509000</v>
      </c>
      <c r="L277" s="17"/>
      <c r="M277" s="13">
        <v>0</v>
      </c>
      <c r="N277" s="18" t="s">
        <v>661</v>
      </c>
    </row>
    <row r="278" spans="1:14" customFormat="1" hidden="1" x14ac:dyDescent="0.25">
      <c r="A278" s="52">
        <v>6805177</v>
      </c>
      <c r="B278" s="53" t="s">
        <v>264</v>
      </c>
      <c r="C278" s="53" t="s">
        <v>319</v>
      </c>
      <c r="D278" s="54">
        <v>0</v>
      </c>
      <c r="E278" s="54">
        <v>699000</v>
      </c>
      <c r="F278" s="54">
        <v>0</v>
      </c>
      <c r="G278" s="55">
        <v>699000</v>
      </c>
      <c r="H278" s="19">
        <v>0</v>
      </c>
      <c r="I278" s="16" t="s">
        <v>5</v>
      </c>
      <c r="J278" s="16" t="s">
        <v>2</v>
      </c>
      <c r="K278" s="34">
        <v>699000</v>
      </c>
      <c r="L278" s="17"/>
      <c r="M278" s="13">
        <v>0</v>
      </c>
      <c r="N278" s="18" t="s">
        <v>465</v>
      </c>
    </row>
    <row r="279" spans="1:14" customFormat="1" ht="25.5" hidden="1" x14ac:dyDescent="0.25">
      <c r="A279" s="22">
        <v>6805178</v>
      </c>
      <c r="B279" s="12" t="s">
        <v>381</v>
      </c>
      <c r="C279" s="12" t="s">
        <v>319</v>
      </c>
      <c r="D279" s="13">
        <v>0</v>
      </c>
      <c r="E279" s="13">
        <v>0</v>
      </c>
      <c r="F279" s="13">
        <v>100000</v>
      </c>
      <c r="G279" s="20">
        <v>100000</v>
      </c>
      <c r="H279" s="19">
        <v>0</v>
      </c>
      <c r="I279" s="16" t="s">
        <v>3</v>
      </c>
      <c r="J279" s="16" t="s">
        <v>2</v>
      </c>
      <c r="K279" s="34">
        <v>100000</v>
      </c>
      <c r="L279" s="17"/>
      <c r="M279" s="13">
        <v>0</v>
      </c>
      <c r="N279" s="18" t="s">
        <v>652</v>
      </c>
    </row>
    <row r="280" spans="1:14" customFormat="1" hidden="1" x14ac:dyDescent="0.25">
      <c r="A280" s="22">
        <v>6805181</v>
      </c>
      <c r="B280" s="12" t="s">
        <v>380</v>
      </c>
      <c r="C280" s="12" t="s">
        <v>319</v>
      </c>
      <c r="D280" s="13">
        <v>0</v>
      </c>
      <c r="E280" s="13">
        <v>0</v>
      </c>
      <c r="F280" s="13">
        <v>300000</v>
      </c>
      <c r="G280" s="20">
        <v>300000</v>
      </c>
      <c r="H280" s="19">
        <v>0</v>
      </c>
      <c r="I280" s="16" t="s">
        <v>5</v>
      </c>
      <c r="J280" s="16" t="s">
        <v>4</v>
      </c>
      <c r="K280" s="34">
        <v>300000</v>
      </c>
      <c r="L280" s="17"/>
      <c r="M280" s="13">
        <v>0</v>
      </c>
      <c r="N280" s="18" t="s">
        <v>665</v>
      </c>
    </row>
    <row r="281" spans="1:14" customFormat="1" ht="25.5" hidden="1" x14ac:dyDescent="0.25">
      <c r="A281" s="22">
        <v>6805199</v>
      </c>
      <c r="B281" s="12" t="s">
        <v>263</v>
      </c>
      <c r="C281" s="12" t="s">
        <v>319</v>
      </c>
      <c r="D281" s="13">
        <v>0</v>
      </c>
      <c r="E281" s="13">
        <v>2354000</v>
      </c>
      <c r="F281" s="13">
        <v>377000</v>
      </c>
      <c r="G281" s="20">
        <v>2731000</v>
      </c>
      <c r="H281" s="19">
        <v>0</v>
      </c>
      <c r="I281" s="16" t="s">
        <v>3</v>
      </c>
      <c r="J281" s="16" t="s">
        <v>0</v>
      </c>
      <c r="K281" s="34">
        <v>2731000</v>
      </c>
      <c r="L281" s="17"/>
      <c r="M281" s="13">
        <v>0</v>
      </c>
      <c r="N281" s="18" t="s">
        <v>666</v>
      </c>
    </row>
    <row r="282" spans="1:14" customFormat="1" ht="25.5" hidden="1" x14ac:dyDescent="0.25">
      <c r="A282" s="22">
        <v>6805399</v>
      </c>
      <c r="B282" s="12" t="s">
        <v>379</v>
      </c>
      <c r="C282" s="12" t="s">
        <v>319</v>
      </c>
      <c r="D282" s="13">
        <v>0</v>
      </c>
      <c r="E282" s="13">
        <v>0</v>
      </c>
      <c r="F282" s="13">
        <v>1500000</v>
      </c>
      <c r="G282" s="20">
        <v>1500000</v>
      </c>
      <c r="H282" s="19">
        <v>0</v>
      </c>
      <c r="I282" s="16" t="s">
        <v>3</v>
      </c>
      <c r="J282" s="16" t="s">
        <v>2</v>
      </c>
      <c r="K282" s="34">
        <v>1500000</v>
      </c>
      <c r="L282" s="17"/>
      <c r="M282" s="13">
        <v>0</v>
      </c>
      <c r="N282" s="18" t="s">
        <v>606</v>
      </c>
    </row>
    <row r="283" spans="1:14" customFormat="1" ht="25.5" hidden="1" x14ac:dyDescent="0.25">
      <c r="A283" s="52">
        <v>6805599</v>
      </c>
      <c r="B283" s="53" t="s">
        <v>39</v>
      </c>
      <c r="C283" s="53" t="s">
        <v>319</v>
      </c>
      <c r="D283" s="54">
        <v>0</v>
      </c>
      <c r="E283" s="54">
        <v>9841000</v>
      </c>
      <c r="F283" s="54">
        <v>0</v>
      </c>
      <c r="G283" s="55">
        <v>9841000</v>
      </c>
      <c r="H283" s="19">
        <v>0</v>
      </c>
      <c r="I283" s="16" t="s">
        <v>3</v>
      </c>
      <c r="J283" s="16" t="s">
        <v>0</v>
      </c>
      <c r="K283" s="34">
        <v>9841000</v>
      </c>
      <c r="L283" s="17"/>
      <c r="M283" s="13">
        <v>0</v>
      </c>
      <c r="N283" s="18" t="s">
        <v>662</v>
      </c>
    </row>
    <row r="284" spans="1:14" customFormat="1" hidden="1" x14ac:dyDescent="0.25">
      <c r="A284" s="22">
        <v>6805699</v>
      </c>
      <c r="B284" s="12" t="s">
        <v>378</v>
      </c>
      <c r="C284" s="12" t="s">
        <v>319</v>
      </c>
      <c r="D284" s="13">
        <v>0</v>
      </c>
      <c r="E284" s="13">
        <v>0</v>
      </c>
      <c r="F284" s="13">
        <v>10000000</v>
      </c>
      <c r="G284" s="20">
        <v>10000000</v>
      </c>
      <c r="H284" s="19">
        <v>0</v>
      </c>
      <c r="I284" s="16" t="s">
        <v>3</v>
      </c>
      <c r="J284" s="16" t="s">
        <v>4</v>
      </c>
      <c r="K284" s="34">
        <v>10000000</v>
      </c>
      <c r="L284" s="17"/>
      <c r="M284" s="13">
        <v>0</v>
      </c>
      <c r="N284" s="18" t="s">
        <v>663</v>
      </c>
    </row>
    <row r="285" spans="1:14" customFormat="1" hidden="1" x14ac:dyDescent="0.25">
      <c r="A285" s="22">
        <v>6806299</v>
      </c>
      <c r="B285" s="12" t="s">
        <v>377</v>
      </c>
      <c r="C285" s="12" t="s">
        <v>319</v>
      </c>
      <c r="D285" s="13">
        <v>0</v>
      </c>
      <c r="E285" s="13">
        <v>0</v>
      </c>
      <c r="F285" s="13">
        <v>4351000</v>
      </c>
      <c r="G285" s="20">
        <v>4351000</v>
      </c>
      <c r="H285" s="19">
        <v>0</v>
      </c>
      <c r="I285" s="16" t="s">
        <v>3</v>
      </c>
      <c r="J285" s="16" t="s">
        <v>2</v>
      </c>
      <c r="K285" s="34">
        <v>4351000</v>
      </c>
      <c r="L285" s="17"/>
      <c r="M285" s="13">
        <v>0</v>
      </c>
      <c r="N285" s="18" t="s">
        <v>606</v>
      </c>
    </row>
    <row r="286" spans="1:14" customFormat="1" ht="25.5" hidden="1" x14ac:dyDescent="0.25">
      <c r="A286" s="22">
        <v>6806401</v>
      </c>
      <c r="B286" s="12" t="s">
        <v>173</v>
      </c>
      <c r="C286" s="12" t="s">
        <v>319</v>
      </c>
      <c r="D286" s="13">
        <v>0</v>
      </c>
      <c r="E286" s="13">
        <v>0</v>
      </c>
      <c r="F286" s="13">
        <v>600000</v>
      </c>
      <c r="G286" s="20">
        <v>600000</v>
      </c>
      <c r="H286" s="19">
        <v>0</v>
      </c>
      <c r="I286" s="16" t="s">
        <v>5</v>
      </c>
      <c r="J286" s="16" t="s">
        <v>2</v>
      </c>
      <c r="K286" s="34">
        <v>600000</v>
      </c>
      <c r="L286" s="17"/>
      <c r="M286" s="13">
        <v>0</v>
      </c>
      <c r="N286" s="18" t="s">
        <v>667</v>
      </c>
    </row>
    <row r="287" spans="1:14" customFormat="1" ht="25.5" hidden="1" x14ac:dyDescent="0.25">
      <c r="A287" s="22">
        <v>6806499</v>
      </c>
      <c r="B287" s="12" t="s">
        <v>173</v>
      </c>
      <c r="C287" s="12" t="s">
        <v>319</v>
      </c>
      <c r="D287" s="13">
        <v>0</v>
      </c>
      <c r="E287" s="13">
        <v>145000</v>
      </c>
      <c r="F287" s="13">
        <v>154000</v>
      </c>
      <c r="G287" s="20">
        <v>299000</v>
      </c>
      <c r="H287" s="19">
        <v>0</v>
      </c>
      <c r="I287" s="16" t="s">
        <v>5</v>
      </c>
      <c r="J287" s="16" t="s">
        <v>2</v>
      </c>
      <c r="K287" s="34">
        <v>299000</v>
      </c>
      <c r="L287" s="17"/>
      <c r="M287" s="13">
        <v>0</v>
      </c>
      <c r="N287" s="18" t="s">
        <v>481</v>
      </c>
    </row>
    <row r="288" spans="1:14" customFormat="1" ht="25.5" hidden="1" x14ac:dyDescent="0.25">
      <c r="A288" s="22">
        <v>6806701</v>
      </c>
      <c r="B288" s="12" t="s">
        <v>50</v>
      </c>
      <c r="C288" s="12" t="s">
        <v>319</v>
      </c>
      <c r="D288" s="13">
        <v>2100</v>
      </c>
      <c r="E288" s="13">
        <v>0</v>
      </c>
      <c r="F288" s="13">
        <v>0</v>
      </c>
      <c r="G288" s="20">
        <v>0</v>
      </c>
      <c r="H288" s="19" t="s">
        <v>190</v>
      </c>
      <c r="I288" s="16" t="s">
        <v>3</v>
      </c>
      <c r="J288" s="16" t="s">
        <v>2</v>
      </c>
      <c r="K288" s="34"/>
      <c r="L288" s="17"/>
      <c r="M288" s="13">
        <v>0</v>
      </c>
      <c r="N288" s="18" t="s">
        <v>695</v>
      </c>
    </row>
    <row r="289" spans="1:14" customFormat="1" ht="25.5" hidden="1" x14ac:dyDescent="0.25">
      <c r="A289" s="52">
        <v>6806799</v>
      </c>
      <c r="B289" s="53" t="s">
        <v>262</v>
      </c>
      <c r="C289" s="53" t="s">
        <v>319</v>
      </c>
      <c r="D289" s="54">
        <v>0</v>
      </c>
      <c r="E289" s="54">
        <v>300000</v>
      </c>
      <c r="F289" s="54">
        <v>0</v>
      </c>
      <c r="G289" s="55">
        <v>300000</v>
      </c>
      <c r="H289" s="19">
        <v>0</v>
      </c>
      <c r="I289" s="72"/>
      <c r="J289" s="72"/>
      <c r="K289" s="34">
        <v>300000</v>
      </c>
      <c r="L289" s="17"/>
      <c r="M289" s="13">
        <v>0</v>
      </c>
      <c r="N289" s="18" t="s">
        <v>618</v>
      </c>
    </row>
    <row r="290" spans="1:14" customFormat="1" ht="31.5" hidden="1" customHeight="1" x14ac:dyDescent="0.25">
      <c r="A290" s="52">
        <v>6806899</v>
      </c>
      <c r="B290" s="53" t="s">
        <v>40</v>
      </c>
      <c r="C290" s="53" t="s">
        <v>319</v>
      </c>
      <c r="D290" s="54">
        <v>0</v>
      </c>
      <c r="E290" s="54">
        <v>193000</v>
      </c>
      <c r="F290" s="54">
        <v>0</v>
      </c>
      <c r="G290" s="55">
        <v>193000</v>
      </c>
      <c r="H290" s="19">
        <v>0</v>
      </c>
      <c r="I290" s="72"/>
      <c r="J290" s="72"/>
      <c r="K290" s="34">
        <v>193000</v>
      </c>
      <c r="L290" s="17"/>
      <c r="M290" s="13">
        <v>0</v>
      </c>
      <c r="N290" s="18" t="s">
        <v>696</v>
      </c>
    </row>
    <row r="291" spans="1:14" customFormat="1" hidden="1" x14ac:dyDescent="0.25">
      <c r="A291" s="22">
        <v>6806901</v>
      </c>
      <c r="B291" s="12" t="s">
        <v>261</v>
      </c>
      <c r="C291" s="12" t="s">
        <v>319</v>
      </c>
      <c r="D291" s="13">
        <v>377565</v>
      </c>
      <c r="E291" s="13">
        <v>0</v>
      </c>
      <c r="F291" s="13">
        <v>0</v>
      </c>
      <c r="G291" s="20">
        <v>0</v>
      </c>
      <c r="H291" s="19" t="s">
        <v>190</v>
      </c>
      <c r="I291" s="16" t="s">
        <v>5</v>
      </c>
      <c r="J291" s="16" t="s">
        <v>2</v>
      </c>
      <c r="K291" s="34"/>
      <c r="L291" s="17"/>
      <c r="M291" s="13">
        <v>0</v>
      </c>
      <c r="N291" s="18" t="s">
        <v>475</v>
      </c>
    </row>
    <row r="292" spans="1:14" customFormat="1" hidden="1" x14ac:dyDescent="0.25">
      <c r="A292" s="22">
        <v>6806905</v>
      </c>
      <c r="B292" s="12" t="s">
        <v>260</v>
      </c>
      <c r="C292" s="12" t="s">
        <v>319</v>
      </c>
      <c r="D292" s="13">
        <v>1212741</v>
      </c>
      <c r="E292" s="13">
        <v>0</v>
      </c>
      <c r="F292" s="13">
        <v>0</v>
      </c>
      <c r="G292" s="20">
        <v>0</v>
      </c>
      <c r="H292" s="19" t="s">
        <v>190</v>
      </c>
      <c r="I292" s="16" t="s">
        <v>5</v>
      </c>
      <c r="J292" s="16" t="s">
        <v>2</v>
      </c>
      <c r="K292" s="34"/>
      <c r="L292" s="17"/>
      <c r="M292" s="13">
        <v>0</v>
      </c>
      <c r="N292" s="18" t="s">
        <v>476</v>
      </c>
    </row>
    <row r="293" spans="1:14" customFormat="1" hidden="1" x14ac:dyDescent="0.25">
      <c r="A293" s="22">
        <v>6806907</v>
      </c>
      <c r="B293" s="12" t="s">
        <v>259</v>
      </c>
      <c r="C293" s="12" t="s">
        <v>319</v>
      </c>
      <c r="D293" s="13">
        <v>171809</v>
      </c>
      <c r="E293" s="13">
        <v>0</v>
      </c>
      <c r="F293" s="13">
        <v>0</v>
      </c>
      <c r="G293" s="20">
        <v>0</v>
      </c>
      <c r="H293" s="19" t="s">
        <v>190</v>
      </c>
      <c r="I293" s="16" t="s">
        <v>5</v>
      </c>
      <c r="J293" s="16" t="s">
        <v>2</v>
      </c>
      <c r="K293" s="34"/>
      <c r="L293" s="17"/>
      <c r="M293" s="13">
        <v>0</v>
      </c>
      <c r="N293" s="18" t="s">
        <v>475</v>
      </c>
    </row>
    <row r="294" spans="1:14" customFormat="1" hidden="1" x14ac:dyDescent="0.25">
      <c r="A294" s="22">
        <v>6806908</v>
      </c>
      <c r="B294" s="12" t="s">
        <v>258</v>
      </c>
      <c r="C294" s="12" t="s">
        <v>319</v>
      </c>
      <c r="D294" s="13">
        <v>78858</v>
      </c>
      <c r="E294" s="13">
        <v>0</v>
      </c>
      <c r="F294" s="13">
        <v>0</v>
      </c>
      <c r="G294" s="20">
        <v>0</v>
      </c>
      <c r="H294" s="19" t="s">
        <v>190</v>
      </c>
      <c r="I294" s="16" t="s">
        <v>5</v>
      </c>
      <c r="J294" s="16" t="s">
        <v>2</v>
      </c>
      <c r="K294" s="34"/>
      <c r="L294" s="17"/>
      <c r="M294" s="13">
        <v>0</v>
      </c>
      <c r="N294" s="18" t="s">
        <v>475</v>
      </c>
    </row>
    <row r="295" spans="1:14" customFormat="1" hidden="1" x14ac:dyDescent="0.25">
      <c r="A295" s="22">
        <v>6806912</v>
      </c>
      <c r="B295" s="12" t="s">
        <v>257</v>
      </c>
      <c r="C295" s="12" t="s">
        <v>319</v>
      </c>
      <c r="D295" s="13">
        <v>329184</v>
      </c>
      <c r="E295" s="13">
        <v>0</v>
      </c>
      <c r="F295" s="13">
        <v>0</v>
      </c>
      <c r="G295" s="20">
        <v>0</v>
      </c>
      <c r="H295" s="19" t="s">
        <v>190</v>
      </c>
      <c r="I295" s="16" t="s">
        <v>5</v>
      </c>
      <c r="J295" s="16" t="s">
        <v>2</v>
      </c>
      <c r="K295" s="34"/>
      <c r="L295" s="17"/>
      <c r="M295" s="13">
        <v>0</v>
      </c>
      <c r="N295" s="18" t="s">
        <v>475</v>
      </c>
    </row>
    <row r="296" spans="1:14" customFormat="1" hidden="1" x14ac:dyDescent="0.25">
      <c r="A296" s="22">
        <v>6806913</v>
      </c>
      <c r="B296" s="12" t="s">
        <v>256</v>
      </c>
      <c r="C296" s="12" t="s">
        <v>319</v>
      </c>
      <c r="D296" s="13">
        <v>4093</v>
      </c>
      <c r="E296" s="13">
        <v>0</v>
      </c>
      <c r="F296" s="13">
        <v>0</v>
      </c>
      <c r="G296" s="20">
        <v>0</v>
      </c>
      <c r="H296" s="19" t="s">
        <v>190</v>
      </c>
      <c r="I296" s="16" t="s">
        <v>5</v>
      </c>
      <c r="J296" s="16" t="s">
        <v>2</v>
      </c>
      <c r="K296" s="34"/>
      <c r="L296" s="17"/>
      <c r="M296" s="13">
        <v>0</v>
      </c>
      <c r="N296" s="18" t="s">
        <v>475</v>
      </c>
    </row>
    <row r="297" spans="1:14" customFormat="1" hidden="1" x14ac:dyDescent="0.25">
      <c r="A297" s="52">
        <v>6806999</v>
      </c>
      <c r="B297" s="53" t="s">
        <v>255</v>
      </c>
      <c r="C297" s="53" t="s">
        <v>319</v>
      </c>
      <c r="D297" s="54">
        <v>0</v>
      </c>
      <c r="E297" s="54">
        <v>3111000</v>
      </c>
      <c r="F297" s="54">
        <v>0</v>
      </c>
      <c r="G297" s="55">
        <v>3111000</v>
      </c>
      <c r="H297" s="19">
        <v>0</v>
      </c>
      <c r="I297" s="16" t="s">
        <v>5</v>
      </c>
      <c r="J297" s="16" t="s">
        <v>2</v>
      </c>
      <c r="K297" s="34">
        <v>3111000</v>
      </c>
      <c r="L297" s="17"/>
      <c r="M297" s="13">
        <v>0</v>
      </c>
      <c r="N297" s="18" t="s">
        <v>433</v>
      </c>
    </row>
    <row r="298" spans="1:14" customFormat="1" ht="25.5" hidden="1" x14ac:dyDescent="0.25">
      <c r="A298" s="22">
        <v>6807001</v>
      </c>
      <c r="B298" s="12" t="s">
        <v>58</v>
      </c>
      <c r="C298" s="12" t="s">
        <v>319</v>
      </c>
      <c r="D298" s="13">
        <v>96630</v>
      </c>
      <c r="E298" s="13">
        <v>0</v>
      </c>
      <c r="F298" s="13">
        <v>0</v>
      </c>
      <c r="G298" s="20">
        <v>0</v>
      </c>
      <c r="H298" s="19" t="s">
        <v>190</v>
      </c>
      <c r="I298" s="16" t="s">
        <v>1</v>
      </c>
      <c r="J298" s="16" t="s">
        <v>2</v>
      </c>
      <c r="K298" s="34"/>
      <c r="L298" s="17"/>
      <c r="M298" s="13">
        <v>0</v>
      </c>
      <c r="N298" s="18" t="s">
        <v>653</v>
      </c>
    </row>
    <row r="299" spans="1:14" customFormat="1" hidden="1" x14ac:dyDescent="0.25">
      <c r="A299" s="52">
        <v>6807099</v>
      </c>
      <c r="B299" s="53" t="s">
        <v>254</v>
      </c>
      <c r="C299" s="53" t="s">
        <v>319</v>
      </c>
      <c r="D299" s="54">
        <v>0</v>
      </c>
      <c r="E299" s="54">
        <v>311000</v>
      </c>
      <c r="F299" s="54">
        <v>0</v>
      </c>
      <c r="G299" s="55">
        <v>311000</v>
      </c>
      <c r="H299" s="19">
        <v>0</v>
      </c>
      <c r="I299" s="72"/>
      <c r="J299" s="72"/>
      <c r="K299" s="34">
        <v>311000</v>
      </c>
      <c r="L299" s="17"/>
      <c r="M299" s="13">
        <v>0</v>
      </c>
      <c r="N299" s="18" t="s">
        <v>477</v>
      </c>
    </row>
    <row r="300" spans="1:14" customFormat="1" hidden="1" x14ac:dyDescent="0.25">
      <c r="A300" s="22">
        <v>6820173</v>
      </c>
      <c r="B300" s="12" t="s">
        <v>376</v>
      </c>
      <c r="C300" s="12" t="s">
        <v>319</v>
      </c>
      <c r="D300" s="13">
        <v>0</v>
      </c>
      <c r="E300" s="13">
        <v>0</v>
      </c>
      <c r="F300" s="13">
        <v>1000000</v>
      </c>
      <c r="G300" s="20">
        <v>1000000</v>
      </c>
      <c r="H300" s="19">
        <v>0</v>
      </c>
      <c r="I300" s="16" t="s">
        <v>3</v>
      </c>
      <c r="J300" s="16" t="s">
        <v>2</v>
      </c>
      <c r="K300" s="34">
        <v>1000000</v>
      </c>
      <c r="L300" s="17"/>
      <c r="M300" s="13">
        <v>0</v>
      </c>
      <c r="N300" s="18" t="s">
        <v>434</v>
      </c>
    </row>
    <row r="301" spans="1:14" customFormat="1" hidden="1" x14ac:dyDescent="0.25">
      <c r="A301" s="22">
        <v>6820174</v>
      </c>
      <c r="B301" s="12" t="s">
        <v>375</v>
      </c>
      <c r="C301" s="12" t="s">
        <v>319</v>
      </c>
      <c r="D301" s="13">
        <v>0</v>
      </c>
      <c r="E301" s="13">
        <v>0</v>
      </c>
      <c r="F301" s="13">
        <v>1200000</v>
      </c>
      <c r="G301" s="20">
        <v>1200000</v>
      </c>
      <c r="H301" s="19">
        <v>0</v>
      </c>
      <c r="I301" s="16" t="s">
        <v>3</v>
      </c>
      <c r="J301" s="16" t="s">
        <v>2</v>
      </c>
      <c r="K301" s="34">
        <v>1200000</v>
      </c>
      <c r="L301" s="17"/>
      <c r="M301" s="13">
        <v>0</v>
      </c>
      <c r="N301" s="18" t="s">
        <v>410</v>
      </c>
    </row>
    <row r="302" spans="1:14" customFormat="1" hidden="1" x14ac:dyDescent="0.25">
      <c r="A302" s="22">
        <v>6820191</v>
      </c>
      <c r="B302" s="12" t="s">
        <v>253</v>
      </c>
      <c r="C302" s="12" t="s">
        <v>319</v>
      </c>
      <c r="D302" s="13">
        <v>181638</v>
      </c>
      <c r="E302" s="13">
        <v>224000</v>
      </c>
      <c r="F302" s="13">
        <v>0</v>
      </c>
      <c r="G302" s="20">
        <v>224000</v>
      </c>
      <c r="H302" s="19">
        <v>0.81088392857142855</v>
      </c>
      <c r="I302" s="16" t="s">
        <v>3</v>
      </c>
      <c r="J302" s="16" t="s">
        <v>0</v>
      </c>
      <c r="K302" s="34">
        <v>224000</v>
      </c>
      <c r="L302" s="17"/>
      <c r="M302" s="13">
        <v>0</v>
      </c>
      <c r="N302" s="18" t="s">
        <v>411</v>
      </c>
    </row>
    <row r="303" spans="1:14" customFormat="1" ht="25.5" hidden="1" x14ac:dyDescent="0.25">
      <c r="A303" s="22">
        <v>6820193</v>
      </c>
      <c r="B303" s="12" t="s">
        <v>374</v>
      </c>
      <c r="C303" s="12" t="s">
        <v>319</v>
      </c>
      <c r="D303" s="13">
        <v>0</v>
      </c>
      <c r="E303" s="13">
        <v>0</v>
      </c>
      <c r="F303" s="13">
        <v>500000</v>
      </c>
      <c r="G303" s="20">
        <v>500000</v>
      </c>
      <c r="H303" s="19">
        <v>0</v>
      </c>
      <c r="I303" s="16" t="s">
        <v>3</v>
      </c>
      <c r="J303" s="16" t="s">
        <v>2</v>
      </c>
      <c r="K303" s="34">
        <v>500000</v>
      </c>
      <c r="L303" s="17"/>
      <c r="M303" s="13">
        <v>0</v>
      </c>
      <c r="N303" s="18" t="s">
        <v>478</v>
      </c>
    </row>
    <row r="304" spans="1:14" customFormat="1" ht="25.5" hidden="1" x14ac:dyDescent="0.25">
      <c r="A304" s="22">
        <v>6820194</v>
      </c>
      <c r="B304" s="12" t="s">
        <v>373</v>
      </c>
      <c r="C304" s="12" t="s">
        <v>319</v>
      </c>
      <c r="D304" s="13">
        <v>2800</v>
      </c>
      <c r="E304" s="13">
        <v>0</v>
      </c>
      <c r="F304" s="13">
        <v>300000</v>
      </c>
      <c r="G304" s="20">
        <v>300000</v>
      </c>
      <c r="H304" s="19">
        <v>9.3333333333333341E-3</v>
      </c>
      <c r="I304" s="16" t="s">
        <v>3</v>
      </c>
      <c r="J304" s="16" t="s">
        <v>2</v>
      </c>
      <c r="K304" s="34">
        <v>300000</v>
      </c>
      <c r="L304" s="17"/>
      <c r="M304" s="13">
        <v>0</v>
      </c>
      <c r="N304" s="18" t="s">
        <v>435</v>
      </c>
    </row>
    <row r="305" spans="1:15" ht="25.5" hidden="1" x14ac:dyDescent="0.25">
      <c r="A305" s="22">
        <v>6820195</v>
      </c>
      <c r="B305" s="12" t="s">
        <v>372</v>
      </c>
      <c r="C305" s="12" t="s">
        <v>319</v>
      </c>
      <c r="D305" s="13">
        <v>0</v>
      </c>
      <c r="E305" s="13">
        <v>0</v>
      </c>
      <c r="F305" s="13">
        <v>500000</v>
      </c>
      <c r="G305" s="20">
        <v>500000</v>
      </c>
      <c r="H305" s="19">
        <v>0</v>
      </c>
      <c r="I305" s="16" t="s">
        <v>3</v>
      </c>
      <c r="J305" s="16" t="s">
        <v>2</v>
      </c>
      <c r="K305" s="34">
        <v>500000</v>
      </c>
      <c r="L305" s="17"/>
      <c r="M305" s="13">
        <v>0</v>
      </c>
      <c r="N305" s="18" t="s">
        <v>412</v>
      </c>
      <c r="O305"/>
    </row>
    <row r="306" spans="1:15" ht="25.5" hidden="1" x14ac:dyDescent="0.25">
      <c r="A306" s="22">
        <v>6820199</v>
      </c>
      <c r="B306" s="12" t="s">
        <v>252</v>
      </c>
      <c r="C306" s="12" t="s">
        <v>319</v>
      </c>
      <c r="D306" s="13">
        <v>33405</v>
      </c>
      <c r="E306" s="13">
        <v>2389000</v>
      </c>
      <c r="F306" s="13">
        <v>400000</v>
      </c>
      <c r="G306" s="20">
        <v>2789000</v>
      </c>
      <c r="H306" s="19">
        <v>1.1977411258515596E-2</v>
      </c>
      <c r="I306" s="16" t="s">
        <v>5</v>
      </c>
      <c r="J306" s="16" t="s">
        <v>2</v>
      </c>
      <c r="K306" s="34">
        <v>2789000</v>
      </c>
      <c r="L306" s="17"/>
      <c r="M306" s="13">
        <v>0</v>
      </c>
      <c r="N306" s="18" t="s">
        <v>607</v>
      </c>
      <c r="O306"/>
    </row>
    <row r="307" spans="1:15" hidden="1" x14ac:dyDescent="0.25">
      <c r="A307" s="52">
        <v>6820399</v>
      </c>
      <c r="B307" s="53" t="s">
        <v>32</v>
      </c>
      <c r="C307" s="53" t="s">
        <v>319</v>
      </c>
      <c r="D307" s="54">
        <v>0</v>
      </c>
      <c r="E307" s="54">
        <v>326000</v>
      </c>
      <c r="F307" s="54">
        <v>0</v>
      </c>
      <c r="G307" s="55">
        <v>326000</v>
      </c>
      <c r="H307" s="19">
        <v>0</v>
      </c>
      <c r="I307" s="16" t="s">
        <v>5</v>
      </c>
      <c r="J307" s="16" t="s">
        <v>2</v>
      </c>
      <c r="K307" s="34">
        <v>326000</v>
      </c>
      <c r="L307" s="17"/>
      <c r="M307" s="13">
        <v>0</v>
      </c>
      <c r="N307" s="18" t="s">
        <v>646</v>
      </c>
      <c r="O307"/>
    </row>
    <row r="308" spans="1:15" x14ac:dyDescent="0.25">
      <c r="A308" s="22">
        <v>6820502</v>
      </c>
      <c r="B308" s="12" t="s">
        <v>251</v>
      </c>
      <c r="C308" s="12" t="s">
        <v>319</v>
      </c>
      <c r="D308" s="13">
        <v>28589</v>
      </c>
      <c r="E308" s="13">
        <v>0</v>
      </c>
      <c r="F308" s="13">
        <v>0</v>
      </c>
      <c r="G308" s="20">
        <v>0</v>
      </c>
      <c r="H308" s="19" t="s">
        <v>190</v>
      </c>
      <c r="I308" s="16" t="s">
        <v>3</v>
      </c>
      <c r="J308" s="16" t="s">
        <v>0</v>
      </c>
      <c r="K308" s="34">
        <v>28589</v>
      </c>
      <c r="L308" s="17"/>
      <c r="M308" s="13">
        <v>28589</v>
      </c>
      <c r="N308" s="18" t="s">
        <v>608</v>
      </c>
    </row>
    <row r="309" spans="1:15" ht="25.5" hidden="1" x14ac:dyDescent="0.25">
      <c r="A309" s="22">
        <v>6820503</v>
      </c>
      <c r="B309" s="12" t="s">
        <v>371</v>
      </c>
      <c r="C309" s="12" t="s">
        <v>319</v>
      </c>
      <c r="D309" s="13">
        <v>0</v>
      </c>
      <c r="E309" s="13">
        <v>0</v>
      </c>
      <c r="F309" s="13">
        <v>2500000</v>
      </c>
      <c r="G309" s="20">
        <v>2500000</v>
      </c>
      <c r="H309" s="19">
        <v>0</v>
      </c>
      <c r="I309" s="16" t="s">
        <v>3</v>
      </c>
      <c r="J309" s="16" t="s">
        <v>2</v>
      </c>
      <c r="K309" s="34">
        <v>2500000</v>
      </c>
      <c r="L309" s="17"/>
      <c r="M309" s="13">
        <v>0</v>
      </c>
      <c r="N309" s="18" t="s">
        <v>407</v>
      </c>
      <c r="O309"/>
    </row>
    <row r="310" spans="1:15" ht="25.5" x14ac:dyDescent="0.25">
      <c r="A310" s="52">
        <v>6820599</v>
      </c>
      <c r="B310" s="53" t="s">
        <v>250</v>
      </c>
      <c r="C310" s="53" t="s">
        <v>319</v>
      </c>
      <c r="D310" s="54">
        <v>0</v>
      </c>
      <c r="E310" s="54">
        <v>426000</v>
      </c>
      <c r="F310" s="54">
        <v>0</v>
      </c>
      <c r="G310" s="55">
        <v>426000</v>
      </c>
      <c r="H310" s="19">
        <v>0</v>
      </c>
      <c r="I310" s="48"/>
      <c r="J310" s="48"/>
      <c r="K310" s="34">
        <v>397411</v>
      </c>
      <c r="L310" s="17"/>
      <c r="M310" s="13">
        <v>-28589</v>
      </c>
      <c r="N310" s="18" t="s">
        <v>407</v>
      </c>
    </row>
    <row r="311" spans="1:15" hidden="1" x14ac:dyDescent="0.25">
      <c r="A311" s="22">
        <v>6820901</v>
      </c>
      <c r="B311" s="12" t="s">
        <v>42</v>
      </c>
      <c r="C311" s="12" t="s">
        <v>319</v>
      </c>
      <c r="D311" s="13">
        <v>1260</v>
      </c>
      <c r="E311" s="13">
        <v>0</v>
      </c>
      <c r="F311" s="13">
        <v>0</v>
      </c>
      <c r="G311" s="20">
        <v>0</v>
      </c>
      <c r="H311" s="19" t="s">
        <v>190</v>
      </c>
      <c r="I311" s="48"/>
      <c r="J311" s="48"/>
      <c r="K311" s="34"/>
      <c r="L311" s="17"/>
      <c r="M311" s="13">
        <v>0</v>
      </c>
      <c r="N311" s="18" t="s">
        <v>697</v>
      </c>
      <c r="O311"/>
    </row>
    <row r="312" spans="1:15" ht="25.5" hidden="1" x14ac:dyDescent="0.25">
      <c r="A312" s="22">
        <v>6821301</v>
      </c>
      <c r="B312" s="12" t="s">
        <v>370</v>
      </c>
      <c r="C312" s="12" t="s">
        <v>319</v>
      </c>
      <c r="D312" s="13">
        <v>335720</v>
      </c>
      <c r="E312" s="13">
        <v>0</v>
      </c>
      <c r="F312" s="13">
        <v>0</v>
      </c>
      <c r="G312" s="20">
        <v>0</v>
      </c>
      <c r="H312" s="19" t="s">
        <v>190</v>
      </c>
      <c r="I312" s="16" t="s">
        <v>5</v>
      </c>
      <c r="J312" s="16" t="s">
        <v>4</v>
      </c>
      <c r="K312" s="34"/>
      <c r="L312" s="17"/>
      <c r="M312" s="13">
        <v>0</v>
      </c>
      <c r="N312" s="18" t="s">
        <v>609</v>
      </c>
      <c r="O312"/>
    </row>
    <row r="313" spans="1:15" ht="25.5" hidden="1" x14ac:dyDescent="0.25">
      <c r="A313" s="52">
        <v>6821399</v>
      </c>
      <c r="B313" s="53" t="s">
        <v>249</v>
      </c>
      <c r="C313" s="53" t="s">
        <v>319</v>
      </c>
      <c r="D313" s="54">
        <v>0</v>
      </c>
      <c r="E313" s="54">
        <v>2711000</v>
      </c>
      <c r="F313" s="54">
        <v>0</v>
      </c>
      <c r="G313" s="55">
        <v>2711000</v>
      </c>
      <c r="H313" s="19">
        <v>0</v>
      </c>
      <c r="I313" s="48"/>
      <c r="J313" s="48"/>
      <c r="K313" s="34">
        <v>2711000</v>
      </c>
      <c r="L313" s="17"/>
      <c r="M313" s="13">
        <v>0</v>
      </c>
      <c r="N313" s="18" t="s">
        <v>432</v>
      </c>
      <c r="O313"/>
    </row>
    <row r="314" spans="1:15" ht="25.5" hidden="1" x14ac:dyDescent="0.25">
      <c r="A314" s="22">
        <v>6821499</v>
      </c>
      <c r="B314" s="12" t="s">
        <v>337</v>
      </c>
      <c r="C314" s="12" t="s">
        <v>319</v>
      </c>
      <c r="D314" s="13">
        <v>0</v>
      </c>
      <c r="E314" s="13">
        <v>0</v>
      </c>
      <c r="F314" s="13">
        <v>12350000</v>
      </c>
      <c r="G314" s="20">
        <v>12350000</v>
      </c>
      <c r="H314" s="19">
        <v>0</v>
      </c>
      <c r="I314" s="16" t="s">
        <v>3</v>
      </c>
      <c r="J314" s="16" t="s">
        <v>2</v>
      </c>
      <c r="K314" s="34">
        <v>12350000</v>
      </c>
      <c r="L314" s="17"/>
      <c r="M314" s="13">
        <v>0</v>
      </c>
      <c r="N314" s="18" t="s">
        <v>617</v>
      </c>
      <c r="O314"/>
    </row>
    <row r="315" spans="1:15" ht="25.5" hidden="1" x14ac:dyDescent="0.25">
      <c r="A315" s="22">
        <v>6821501</v>
      </c>
      <c r="B315" s="12" t="s">
        <v>369</v>
      </c>
      <c r="C315" s="12" t="s">
        <v>319</v>
      </c>
      <c r="D315" s="13">
        <v>331117</v>
      </c>
      <c r="E315" s="13">
        <v>0</v>
      </c>
      <c r="F315" s="13">
        <v>1000000</v>
      </c>
      <c r="G315" s="20">
        <v>1000000</v>
      </c>
      <c r="H315" s="19">
        <v>0.33111699999999999</v>
      </c>
      <c r="I315" s="16" t="s">
        <v>3</v>
      </c>
      <c r="J315" s="16" t="s">
        <v>2</v>
      </c>
      <c r="K315" s="34">
        <v>1000000</v>
      </c>
      <c r="L315" s="17"/>
      <c r="M315" s="13">
        <v>0</v>
      </c>
      <c r="N315" s="18" t="s">
        <v>193</v>
      </c>
      <c r="O315"/>
    </row>
    <row r="316" spans="1:15" ht="25.5" hidden="1" x14ac:dyDescent="0.25">
      <c r="A316" s="22">
        <v>6821599</v>
      </c>
      <c r="B316" s="12" t="s">
        <v>368</v>
      </c>
      <c r="C316" s="12" t="s">
        <v>319</v>
      </c>
      <c r="D316" s="13">
        <v>0</v>
      </c>
      <c r="E316" s="13">
        <v>0</v>
      </c>
      <c r="F316" s="13">
        <v>1000000</v>
      </c>
      <c r="G316" s="20">
        <v>1000000</v>
      </c>
      <c r="H316" s="19">
        <v>0</v>
      </c>
      <c r="I316" s="16" t="s">
        <v>3</v>
      </c>
      <c r="J316" s="16" t="s">
        <v>2</v>
      </c>
      <c r="K316" s="34">
        <v>1000000</v>
      </c>
      <c r="L316" s="17"/>
      <c r="M316" s="13">
        <v>0</v>
      </c>
      <c r="N316" s="18" t="s">
        <v>193</v>
      </c>
      <c r="O316"/>
    </row>
    <row r="317" spans="1:15" ht="25.5" hidden="1" x14ac:dyDescent="0.25">
      <c r="A317" s="22">
        <v>6830135</v>
      </c>
      <c r="B317" s="12" t="s">
        <v>248</v>
      </c>
      <c r="C317" s="12" t="s">
        <v>319</v>
      </c>
      <c r="D317" s="13">
        <v>-87559</v>
      </c>
      <c r="E317" s="13">
        <v>296000</v>
      </c>
      <c r="F317" s="13">
        <v>0</v>
      </c>
      <c r="G317" s="20">
        <v>296000</v>
      </c>
      <c r="H317" s="19">
        <v>-0.29580743243243246</v>
      </c>
      <c r="I317" s="16" t="s">
        <v>3</v>
      </c>
      <c r="J317" s="16" t="s">
        <v>2</v>
      </c>
      <c r="K317" s="34">
        <v>296000</v>
      </c>
      <c r="L317" s="17"/>
      <c r="M317" s="13">
        <v>0</v>
      </c>
      <c r="N317" s="18" t="s">
        <v>193</v>
      </c>
      <c r="O317"/>
    </row>
    <row r="318" spans="1:15" hidden="1" x14ac:dyDescent="0.25">
      <c r="A318" s="22">
        <v>6830173</v>
      </c>
      <c r="B318" s="12" t="s">
        <v>247</v>
      </c>
      <c r="C318" s="12" t="s">
        <v>319</v>
      </c>
      <c r="D318" s="13">
        <v>64765</v>
      </c>
      <c r="E318" s="13">
        <v>18000</v>
      </c>
      <c r="F318" s="13">
        <v>300000</v>
      </c>
      <c r="G318" s="20">
        <v>318000</v>
      </c>
      <c r="H318" s="19">
        <v>0.20366352201257862</v>
      </c>
      <c r="I318" s="16" t="s">
        <v>3</v>
      </c>
      <c r="J318" s="16" t="s">
        <v>2</v>
      </c>
      <c r="K318" s="34">
        <v>318000</v>
      </c>
      <c r="L318" s="17"/>
      <c r="M318" s="13">
        <v>0</v>
      </c>
      <c r="N318" s="18" t="s">
        <v>193</v>
      </c>
      <c r="O318"/>
    </row>
    <row r="319" spans="1:15" hidden="1" x14ac:dyDescent="0.25">
      <c r="A319" s="52">
        <v>6830178</v>
      </c>
      <c r="B319" s="53" t="s">
        <v>246</v>
      </c>
      <c r="C319" s="53" t="s">
        <v>319</v>
      </c>
      <c r="D319" s="54">
        <v>0</v>
      </c>
      <c r="E319" s="54">
        <v>60000</v>
      </c>
      <c r="F319" s="54">
        <v>0</v>
      </c>
      <c r="G319" s="55">
        <v>60000</v>
      </c>
      <c r="H319" s="19">
        <v>0</v>
      </c>
      <c r="I319" s="16" t="s">
        <v>3</v>
      </c>
      <c r="J319" s="16" t="s">
        <v>0</v>
      </c>
      <c r="K319" s="34">
        <v>60000</v>
      </c>
      <c r="L319" s="17"/>
      <c r="M319" s="13">
        <v>0</v>
      </c>
      <c r="N319" s="18" t="s">
        <v>671</v>
      </c>
      <c r="O319"/>
    </row>
    <row r="320" spans="1:15" hidden="1" x14ac:dyDescent="0.25">
      <c r="A320" s="22">
        <v>6830181</v>
      </c>
      <c r="B320" s="12" t="s">
        <v>245</v>
      </c>
      <c r="C320" s="12" t="s">
        <v>319</v>
      </c>
      <c r="D320" s="13">
        <v>22849</v>
      </c>
      <c r="E320" s="13">
        <v>169000</v>
      </c>
      <c r="F320" s="13">
        <v>0</v>
      </c>
      <c r="G320" s="20">
        <v>169000</v>
      </c>
      <c r="H320" s="19">
        <v>0.13520118343195267</v>
      </c>
      <c r="I320" s="16" t="s">
        <v>5</v>
      </c>
      <c r="J320" s="16" t="s">
        <v>2</v>
      </c>
      <c r="K320" s="34">
        <v>169000</v>
      </c>
      <c r="L320" s="17"/>
      <c r="M320" s="13">
        <v>0</v>
      </c>
      <c r="N320" s="18" t="s">
        <v>193</v>
      </c>
      <c r="O320"/>
    </row>
    <row r="321" spans="1:14" customFormat="1" hidden="1" x14ac:dyDescent="0.25">
      <c r="A321" s="52">
        <v>6830184</v>
      </c>
      <c r="B321" s="53" t="s">
        <v>244</v>
      </c>
      <c r="C321" s="53" t="s">
        <v>319</v>
      </c>
      <c r="D321" s="54">
        <v>0</v>
      </c>
      <c r="E321" s="54">
        <v>269000</v>
      </c>
      <c r="F321" s="54">
        <v>0</v>
      </c>
      <c r="G321" s="55">
        <v>269000</v>
      </c>
      <c r="H321" s="19">
        <v>0</v>
      </c>
      <c r="I321" s="16" t="s">
        <v>5</v>
      </c>
      <c r="J321" s="16" t="s">
        <v>4</v>
      </c>
      <c r="K321" s="34">
        <v>269000</v>
      </c>
      <c r="L321" s="17"/>
      <c r="M321" s="13">
        <v>0</v>
      </c>
      <c r="N321" s="18" t="s">
        <v>416</v>
      </c>
    </row>
    <row r="322" spans="1:14" customFormat="1" hidden="1" x14ac:dyDescent="0.25">
      <c r="A322" s="22">
        <v>6830192</v>
      </c>
      <c r="B322" s="12" t="s">
        <v>243</v>
      </c>
      <c r="C322" s="12" t="s">
        <v>319</v>
      </c>
      <c r="D322" s="13">
        <v>-160000</v>
      </c>
      <c r="E322" s="13">
        <v>0</v>
      </c>
      <c r="F322" s="13">
        <v>0</v>
      </c>
      <c r="G322" s="20">
        <v>0</v>
      </c>
      <c r="H322" s="19" t="s">
        <v>190</v>
      </c>
      <c r="I322" s="16" t="s">
        <v>3</v>
      </c>
      <c r="J322" s="16" t="s">
        <v>2</v>
      </c>
      <c r="K322" s="34">
        <v>0</v>
      </c>
      <c r="L322" s="17"/>
      <c r="M322" s="13">
        <v>0</v>
      </c>
      <c r="N322" s="18" t="s">
        <v>660</v>
      </c>
    </row>
    <row r="323" spans="1:14" customFormat="1" hidden="1" x14ac:dyDescent="0.25">
      <c r="A323" s="22">
        <v>6830194</v>
      </c>
      <c r="B323" s="12" t="s">
        <v>367</v>
      </c>
      <c r="C323" s="12" t="s">
        <v>319</v>
      </c>
      <c r="D323" s="13">
        <v>-100000</v>
      </c>
      <c r="E323" s="13">
        <v>-98000</v>
      </c>
      <c r="F323" s="13">
        <v>0</v>
      </c>
      <c r="G323" s="20">
        <v>-98000</v>
      </c>
      <c r="H323" s="19">
        <v>1.0204081632653061</v>
      </c>
      <c r="I323" s="16" t="s">
        <v>3</v>
      </c>
      <c r="J323" s="16" t="s">
        <v>0</v>
      </c>
      <c r="K323" s="34">
        <v>-98000</v>
      </c>
      <c r="L323" s="17"/>
      <c r="M323" s="13">
        <v>0</v>
      </c>
      <c r="N323" s="18" t="s">
        <v>672</v>
      </c>
    </row>
    <row r="324" spans="1:14" customFormat="1" hidden="1" x14ac:dyDescent="0.25">
      <c r="A324" s="22">
        <v>6830195</v>
      </c>
      <c r="B324" s="12" t="s">
        <v>242</v>
      </c>
      <c r="C324" s="12" t="s">
        <v>319</v>
      </c>
      <c r="D324" s="13">
        <v>34991</v>
      </c>
      <c r="E324" s="13">
        <v>145000</v>
      </c>
      <c r="F324" s="13">
        <v>0</v>
      </c>
      <c r="G324" s="20">
        <v>145000</v>
      </c>
      <c r="H324" s="19">
        <v>0.24131724137931035</v>
      </c>
      <c r="I324" s="16" t="s">
        <v>3</v>
      </c>
      <c r="J324" s="16" t="s">
        <v>2</v>
      </c>
      <c r="K324" s="34">
        <v>145000</v>
      </c>
      <c r="L324" s="17"/>
      <c r="M324" s="13">
        <v>0</v>
      </c>
      <c r="N324" s="18" t="s">
        <v>670</v>
      </c>
    </row>
    <row r="325" spans="1:14" customFormat="1" hidden="1" x14ac:dyDescent="0.25">
      <c r="A325" s="22">
        <v>6830198</v>
      </c>
      <c r="B325" s="12" t="s">
        <v>366</v>
      </c>
      <c r="C325" s="12" t="s">
        <v>319</v>
      </c>
      <c r="D325" s="13">
        <v>0</v>
      </c>
      <c r="E325" s="13">
        <v>0</v>
      </c>
      <c r="F325" s="13">
        <v>400000</v>
      </c>
      <c r="G325" s="20">
        <v>400000</v>
      </c>
      <c r="H325" s="19">
        <v>0</v>
      </c>
      <c r="I325" s="16" t="s">
        <v>3</v>
      </c>
      <c r="J325" s="16" t="s">
        <v>2</v>
      </c>
      <c r="K325" s="34">
        <v>400000</v>
      </c>
      <c r="L325" s="17"/>
      <c r="M325" s="13">
        <v>0</v>
      </c>
      <c r="N325" s="18" t="s">
        <v>668</v>
      </c>
    </row>
    <row r="326" spans="1:14" customFormat="1" ht="25.5" hidden="1" x14ac:dyDescent="0.25">
      <c r="A326" s="22">
        <v>6830199</v>
      </c>
      <c r="B326" s="12" t="s">
        <v>241</v>
      </c>
      <c r="C326" s="12" t="s">
        <v>319</v>
      </c>
      <c r="D326" s="13">
        <v>0</v>
      </c>
      <c r="E326" s="13">
        <v>5192000</v>
      </c>
      <c r="F326" s="13">
        <v>-100000</v>
      </c>
      <c r="G326" s="20">
        <v>5092000</v>
      </c>
      <c r="H326" s="19">
        <v>0</v>
      </c>
      <c r="I326" s="48"/>
      <c r="J326" s="48"/>
      <c r="K326" s="34">
        <v>5092000</v>
      </c>
      <c r="L326" s="17"/>
      <c r="M326" s="13">
        <v>0</v>
      </c>
      <c r="N326" s="18" t="s">
        <v>673</v>
      </c>
    </row>
    <row r="327" spans="1:14" customFormat="1" ht="25.5" hidden="1" x14ac:dyDescent="0.25">
      <c r="A327" s="52">
        <v>6830803</v>
      </c>
      <c r="B327" s="53" t="s">
        <v>240</v>
      </c>
      <c r="C327" s="53" t="s">
        <v>319</v>
      </c>
      <c r="D327" s="54">
        <v>0</v>
      </c>
      <c r="E327" s="54">
        <v>150000</v>
      </c>
      <c r="F327" s="54">
        <v>0</v>
      </c>
      <c r="G327" s="55">
        <v>150000</v>
      </c>
      <c r="H327" s="19">
        <v>0</v>
      </c>
      <c r="I327" s="16" t="s">
        <v>5</v>
      </c>
      <c r="J327" s="16" t="s">
        <v>2</v>
      </c>
      <c r="K327" s="34">
        <v>150000</v>
      </c>
      <c r="L327" s="17"/>
      <c r="M327" s="13">
        <v>0</v>
      </c>
      <c r="N327" s="18" t="s">
        <v>485</v>
      </c>
    </row>
    <row r="328" spans="1:14" customFormat="1" hidden="1" x14ac:dyDescent="0.25">
      <c r="A328" s="22">
        <v>6830815</v>
      </c>
      <c r="B328" s="12" t="s">
        <v>239</v>
      </c>
      <c r="C328" s="12" t="s">
        <v>319</v>
      </c>
      <c r="D328" s="13">
        <v>-242675</v>
      </c>
      <c r="E328" s="13">
        <v>-187000</v>
      </c>
      <c r="F328" s="13">
        <v>0</v>
      </c>
      <c r="G328" s="20">
        <v>-187000</v>
      </c>
      <c r="H328" s="19">
        <v>1.2977272727272726</v>
      </c>
      <c r="I328" s="16"/>
      <c r="J328" s="16"/>
      <c r="K328" s="34">
        <v>-187000</v>
      </c>
      <c r="L328" s="17"/>
      <c r="M328" s="13">
        <v>0</v>
      </c>
      <c r="N328" s="18" t="s">
        <v>669</v>
      </c>
    </row>
    <row r="329" spans="1:14" customFormat="1" hidden="1" x14ac:dyDescent="0.25">
      <c r="A329" s="52">
        <v>6830817</v>
      </c>
      <c r="B329" s="53" t="s">
        <v>238</v>
      </c>
      <c r="C329" s="53" t="s">
        <v>319</v>
      </c>
      <c r="D329" s="54">
        <v>0</v>
      </c>
      <c r="E329" s="54">
        <v>650000</v>
      </c>
      <c r="F329" s="54">
        <v>0</v>
      </c>
      <c r="G329" s="55">
        <v>650000</v>
      </c>
      <c r="H329" s="19">
        <v>0</v>
      </c>
      <c r="I329" s="16" t="s">
        <v>5</v>
      </c>
      <c r="J329" s="16" t="s">
        <v>4</v>
      </c>
      <c r="K329" s="34">
        <v>650000</v>
      </c>
      <c r="L329" s="17"/>
      <c r="M329" s="13">
        <v>0</v>
      </c>
      <c r="N329" s="18" t="s">
        <v>417</v>
      </c>
    </row>
    <row r="330" spans="1:14" customFormat="1" ht="25.5" hidden="1" x14ac:dyDescent="0.25">
      <c r="A330" s="52">
        <v>6830899</v>
      </c>
      <c r="B330" s="53" t="s">
        <v>237</v>
      </c>
      <c r="C330" s="53" t="s">
        <v>319</v>
      </c>
      <c r="D330" s="54">
        <v>0</v>
      </c>
      <c r="E330" s="54">
        <v>406000</v>
      </c>
      <c r="F330" s="54">
        <v>0</v>
      </c>
      <c r="G330" s="55">
        <v>406000</v>
      </c>
      <c r="H330" s="19">
        <v>0</v>
      </c>
      <c r="I330" s="16" t="s">
        <v>5</v>
      </c>
      <c r="J330" s="16" t="s">
        <v>4</v>
      </c>
      <c r="K330" s="34">
        <v>406000</v>
      </c>
      <c r="L330" s="17"/>
      <c r="M330" s="13">
        <v>0</v>
      </c>
      <c r="N330" s="18" t="s">
        <v>418</v>
      </c>
    </row>
    <row r="331" spans="1:14" customFormat="1" ht="25.5" hidden="1" x14ac:dyDescent="0.25">
      <c r="A331" s="22">
        <v>6830902</v>
      </c>
      <c r="B331" s="12" t="s">
        <v>365</v>
      </c>
      <c r="C331" s="12" t="s">
        <v>319</v>
      </c>
      <c r="D331" s="13">
        <v>158243</v>
      </c>
      <c r="E331" s="13">
        <v>0</v>
      </c>
      <c r="F331" s="13">
        <v>200000</v>
      </c>
      <c r="G331" s="20">
        <v>200000</v>
      </c>
      <c r="H331" s="19">
        <v>0.791215</v>
      </c>
      <c r="I331" s="16" t="s">
        <v>3</v>
      </c>
      <c r="J331" s="16" t="s">
        <v>2</v>
      </c>
      <c r="K331" s="34">
        <v>200000</v>
      </c>
      <c r="L331" s="17"/>
      <c r="M331" s="13">
        <v>0</v>
      </c>
      <c r="N331" s="18" t="s">
        <v>193</v>
      </c>
    </row>
    <row r="332" spans="1:14" customFormat="1" ht="25.5" hidden="1" x14ac:dyDescent="0.25">
      <c r="A332" s="22">
        <v>6830905</v>
      </c>
      <c r="B332" s="12" t="s">
        <v>364</v>
      </c>
      <c r="C332" s="12" t="s">
        <v>319</v>
      </c>
      <c r="D332" s="13">
        <v>-816390</v>
      </c>
      <c r="E332" s="13">
        <v>0</v>
      </c>
      <c r="F332" s="13">
        <v>0</v>
      </c>
      <c r="G332" s="20">
        <v>0</v>
      </c>
      <c r="H332" s="19" t="s">
        <v>190</v>
      </c>
      <c r="I332" s="16" t="s">
        <v>3</v>
      </c>
      <c r="J332" s="16" t="s">
        <v>2</v>
      </c>
      <c r="K332" s="34">
        <v>0</v>
      </c>
      <c r="L332" s="17"/>
      <c r="M332" s="13">
        <v>0</v>
      </c>
      <c r="N332" s="18" t="s">
        <v>674</v>
      </c>
    </row>
    <row r="333" spans="1:14" customFormat="1" hidden="1" x14ac:dyDescent="0.25">
      <c r="A333" s="22">
        <v>6830907</v>
      </c>
      <c r="B333" s="12" t="s">
        <v>363</v>
      </c>
      <c r="C333" s="12" t="s">
        <v>319</v>
      </c>
      <c r="D333" s="13">
        <v>0</v>
      </c>
      <c r="E333" s="13">
        <v>0</v>
      </c>
      <c r="F333" s="13">
        <v>-200000</v>
      </c>
      <c r="G333" s="20">
        <v>-200000</v>
      </c>
      <c r="H333" s="19">
        <v>0</v>
      </c>
      <c r="I333" s="16" t="s">
        <v>3</v>
      </c>
      <c r="J333" s="16" t="s">
        <v>2</v>
      </c>
      <c r="K333" s="34">
        <v>-200000</v>
      </c>
      <c r="L333" s="17"/>
      <c r="M333" s="13">
        <v>0</v>
      </c>
      <c r="N333" s="18" t="s">
        <v>698</v>
      </c>
    </row>
    <row r="334" spans="1:14" customFormat="1" hidden="1" x14ac:dyDescent="0.25">
      <c r="A334" s="22">
        <v>6830908</v>
      </c>
      <c r="B334" s="12" t="s">
        <v>362</v>
      </c>
      <c r="C334" s="12" t="s">
        <v>319</v>
      </c>
      <c r="D334" s="13">
        <v>0</v>
      </c>
      <c r="E334" s="13">
        <v>0</v>
      </c>
      <c r="F334" s="13">
        <v>0</v>
      </c>
      <c r="G334" s="20">
        <v>0</v>
      </c>
      <c r="H334" s="19" t="s">
        <v>190</v>
      </c>
      <c r="I334" s="16"/>
      <c r="J334" s="16"/>
      <c r="K334" s="34"/>
      <c r="L334" s="17"/>
      <c r="M334" s="13">
        <v>0</v>
      </c>
      <c r="N334" s="18"/>
    </row>
    <row r="335" spans="1:14" customFormat="1" hidden="1" x14ac:dyDescent="0.25">
      <c r="A335" s="22">
        <v>6831201</v>
      </c>
      <c r="B335" s="12" t="s">
        <v>236</v>
      </c>
      <c r="C335" s="12" t="s">
        <v>319</v>
      </c>
      <c r="D335" s="13">
        <v>295049</v>
      </c>
      <c r="E335" s="13">
        <v>0</v>
      </c>
      <c r="F335" s="13">
        <v>1000000</v>
      </c>
      <c r="G335" s="20">
        <v>1000000</v>
      </c>
      <c r="H335" s="19">
        <v>0.29504900000000001</v>
      </c>
      <c r="I335" s="16" t="s">
        <v>3</v>
      </c>
      <c r="J335" s="16" t="s">
        <v>0</v>
      </c>
      <c r="K335" s="34">
        <v>1000000</v>
      </c>
      <c r="L335" s="17"/>
      <c r="M335" s="13">
        <v>0</v>
      </c>
      <c r="N335" s="18" t="s">
        <v>405</v>
      </c>
    </row>
    <row r="336" spans="1:14" customFormat="1" ht="25.5" hidden="1" x14ac:dyDescent="0.25">
      <c r="A336" s="22">
        <v>6831299</v>
      </c>
      <c r="B336" s="12" t="s">
        <v>235</v>
      </c>
      <c r="C336" s="12" t="s">
        <v>319</v>
      </c>
      <c r="D336" s="13">
        <v>2514</v>
      </c>
      <c r="E336" s="13">
        <v>0</v>
      </c>
      <c r="F336" s="13">
        <v>0</v>
      </c>
      <c r="G336" s="20">
        <v>0</v>
      </c>
      <c r="H336" s="19" t="s">
        <v>190</v>
      </c>
      <c r="I336" s="48"/>
      <c r="J336" s="48"/>
      <c r="K336" s="34"/>
      <c r="L336" s="17"/>
      <c r="M336" s="13">
        <v>0</v>
      </c>
      <c r="N336" s="18" t="s">
        <v>610</v>
      </c>
    </row>
    <row r="337" spans="1:14" customFormat="1" ht="25.5" hidden="1" x14ac:dyDescent="0.25">
      <c r="A337" s="22">
        <v>6831399</v>
      </c>
      <c r="B337" s="12" t="s">
        <v>35</v>
      </c>
      <c r="C337" s="12" t="s">
        <v>319</v>
      </c>
      <c r="D337" s="13">
        <v>0</v>
      </c>
      <c r="E337" s="13">
        <v>0</v>
      </c>
      <c r="F337" s="13">
        <v>1836000</v>
      </c>
      <c r="G337" s="20">
        <v>1836000</v>
      </c>
      <c r="H337" s="19">
        <v>0</v>
      </c>
      <c r="I337" s="16" t="s">
        <v>5</v>
      </c>
      <c r="J337" s="16" t="s">
        <v>4</v>
      </c>
      <c r="K337" s="34">
        <v>1836000</v>
      </c>
      <c r="L337" s="17"/>
      <c r="M337" s="13">
        <v>0</v>
      </c>
      <c r="N337" s="18" t="s">
        <v>699</v>
      </c>
    </row>
    <row r="338" spans="1:14" customFormat="1" hidden="1" x14ac:dyDescent="0.25">
      <c r="A338" s="22">
        <v>6831401</v>
      </c>
      <c r="B338" s="12" t="s">
        <v>45</v>
      </c>
      <c r="C338" s="12" t="s">
        <v>319</v>
      </c>
      <c r="D338" s="13">
        <v>11273</v>
      </c>
      <c r="E338" s="13">
        <v>0</v>
      </c>
      <c r="F338" s="13">
        <v>0</v>
      </c>
      <c r="G338" s="20">
        <v>0</v>
      </c>
      <c r="H338" s="19" t="s">
        <v>190</v>
      </c>
      <c r="I338" s="16" t="s">
        <v>5</v>
      </c>
      <c r="J338" s="16" t="s">
        <v>4</v>
      </c>
      <c r="K338" s="34">
        <v>0</v>
      </c>
      <c r="L338" s="17"/>
      <c r="M338" s="13">
        <v>0</v>
      </c>
      <c r="N338" s="18" t="s">
        <v>611</v>
      </c>
    </row>
    <row r="339" spans="1:14" customFormat="1" hidden="1" x14ac:dyDescent="0.25">
      <c r="A339" s="52">
        <v>6831499</v>
      </c>
      <c r="B339" s="53" t="s">
        <v>234</v>
      </c>
      <c r="C339" s="53" t="s">
        <v>319</v>
      </c>
      <c r="D339" s="54">
        <v>0</v>
      </c>
      <c r="E339" s="54">
        <v>3000000</v>
      </c>
      <c r="F339" s="54">
        <v>0</v>
      </c>
      <c r="G339" s="55">
        <v>3000000</v>
      </c>
      <c r="H339" s="19">
        <v>0</v>
      </c>
      <c r="I339" s="16" t="s">
        <v>5</v>
      </c>
      <c r="J339" s="16" t="s">
        <v>4</v>
      </c>
      <c r="K339" s="34">
        <v>3000000</v>
      </c>
      <c r="L339" s="17"/>
      <c r="M339" s="13">
        <v>0</v>
      </c>
      <c r="N339" s="18" t="s">
        <v>432</v>
      </c>
    </row>
    <row r="340" spans="1:14" customFormat="1" ht="25.5" hidden="1" x14ac:dyDescent="0.25">
      <c r="A340" s="22">
        <v>6831501</v>
      </c>
      <c r="B340" s="12" t="s">
        <v>36</v>
      </c>
      <c r="C340" s="12" t="s">
        <v>319</v>
      </c>
      <c r="D340" s="13">
        <v>64000</v>
      </c>
      <c r="E340" s="13">
        <v>0</v>
      </c>
      <c r="F340" s="13">
        <v>0</v>
      </c>
      <c r="G340" s="20">
        <v>0</v>
      </c>
      <c r="H340" s="19" t="s">
        <v>190</v>
      </c>
      <c r="I340" s="16" t="s">
        <v>5</v>
      </c>
      <c r="J340" s="16" t="s">
        <v>2</v>
      </c>
      <c r="K340" s="34"/>
      <c r="L340" s="17"/>
      <c r="M340" s="13">
        <v>0</v>
      </c>
      <c r="N340" s="18" t="s">
        <v>406</v>
      </c>
    </row>
    <row r="341" spans="1:14" customFormat="1" ht="25.5" hidden="1" x14ac:dyDescent="0.25">
      <c r="A341" s="52">
        <v>6831599</v>
      </c>
      <c r="B341" s="53" t="s">
        <v>36</v>
      </c>
      <c r="C341" s="53" t="s">
        <v>319</v>
      </c>
      <c r="D341" s="54">
        <v>0</v>
      </c>
      <c r="E341" s="54">
        <v>1876000</v>
      </c>
      <c r="F341" s="54">
        <v>0</v>
      </c>
      <c r="G341" s="55">
        <v>1876000</v>
      </c>
      <c r="H341" s="19">
        <v>0</v>
      </c>
      <c r="I341" s="16" t="s">
        <v>5</v>
      </c>
      <c r="J341" s="16" t="s">
        <v>2</v>
      </c>
      <c r="K341" s="34">
        <v>1876000</v>
      </c>
      <c r="L341" s="17"/>
      <c r="M341" s="13">
        <v>0</v>
      </c>
      <c r="N341" s="18" t="s">
        <v>612</v>
      </c>
    </row>
    <row r="342" spans="1:14" customFormat="1" ht="25.5" hidden="1" x14ac:dyDescent="0.25">
      <c r="A342" s="52">
        <v>6831699</v>
      </c>
      <c r="B342" s="53" t="s">
        <v>233</v>
      </c>
      <c r="C342" s="53" t="s">
        <v>319</v>
      </c>
      <c r="D342" s="54">
        <v>0</v>
      </c>
      <c r="E342" s="54">
        <v>2473000</v>
      </c>
      <c r="F342" s="54">
        <v>0</v>
      </c>
      <c r="G342" s="55">
        <v>2473000</v>
      </c>
      <c r="H342" s="19">
        <v>0</v>
      </c>
      <c r="I342" s="16"/>
      <c r="J342" s="16"/>
      <c r="K342" s="34">
        <v>2473000</v>
      </c>
      <c r="L342" s="17"/>
      <c r="M342" s="13">
        <v>0</v>
      </c>
      <c r="N342" s="18" t="s">
        <v>673</v>
      </c>
    </row>
    <row r="343" spans="1:14" customFormat="1" hidden="1" x14ac:dyDescent="0.25">
      <c r="A343" s="22">
        <v>6840121</v>
      </c>
      <c r="B343" s="12" t="s">
        <v>232</v>
      </c>
      <c r="C343" s="12" t="s">
        <v>319</v>
      </c>
      <c r="D343" s="13">
        <v>41982</v>
      </c>
      <c r="E343" s="13">
        <v>0</v>
      </c>
      <c r="F343" s="13">
        <v>3000000</v>
      </c>
      <c r="G343" s="20">
        <v>3000000</v>
      </c>
      <c r="H343" s="19">
        <v>1.3993999999999999E-2</v>
      </c>
      <c r="I343" s="16" t="s">
        <v>3</v>
      </c>
      <c r="J343" s="16" t="s">
        <v>2</v>
      </c>
      <c r="K343" s="34">
        <v>3000000</v>
      </c>
      <c r="L343" s="17"/>
      <c r="M343" s="13">
        <v>0</v>
      </c>
      <c r="N343" s="18" t="s">
        <v>413</v>
      </c>
    </row>
    <row r="344" spans="1:14" customFormat="1" hidden="1" x14ac:dyDescent="0.25">
      <c r="A344" s="52">
        <v>6840199</v>
      </c>
      <c r="B344" s="53" t="s">
        <v>231</v>
      </c>
      <c r="C344" s="53" t="s">
        <v>319</v>
      </c>
      <c r="D344" s="54">
        <v>0</v>
      </c>
      <c r="E344" s="54">
        <v>2117000</v>
      </c>
      <c r="F344" s="54">
        <v>0</v>
      </c>
      <c r="G344" s="55">
        <v>2117000</v>
      </c>
      <c r="H344" s="19">
        <v>0</v>
      </c>
      <c r="I344" s="16" t="s">
        <v>3</v>
      </c>
      <c r="J344" s="16" t="s">
        <v>2</v>
      </c>
      <c r="K344" s="34">
        <v>2117000</v>
      </c>
      <c r="L344" s="17"/>
      <c r="M344" s="13">
        <v>0</v>
      </c>
      <c r="N344" s="18"/>
    </row>
    <row r="345" spans="1:14" customFormat="1" hidden="1" x14ac:dyDescent="0.25">
      <c r="A345" s="22">
        <v>6851208</v>
      </c>
      <c r="B345" s="12" t="s">
        <v>361</v>
      </c>
      <c r="C345" s="12" t="s">
        <v>319</v>
      </c>
      <c r="D345" s="13">
        <v>0</v>
      </c>
      <c r="E345" s="13">
        <v>0</v>
      </c>
      <c r="F345" s="13">
        <v>500000</v>
      </c>
      <c r="G345" s="20">
        <v>500000</v>
      </c>
      <c r="H345" s="19">
        <v>0</v>
      </c>
      <c r="I345" s="16" t="s">
        <v>3</v>
      </c>
      <c r="J345" s="16" t="s">
        <v>2</v>
      </c>
      <c r="K345" s="34">
        <v>500000</v>
      </c>
      <c r="L345" s="17"/>
      <c r="M345" s="13">
        <v>0</v>
      </c>
      <c r="N345" s="18" t="s">
        <v>194</v>
      </c>
    </row>
    <row r="346" spans="1:14" customFormat="1" hidden="1" x14ac:dyDescent="0.25">
      <c r="A346" s="22">
        <v>6860136</v>
      </c>
      <c r="B346" s="12" t="s">
        <v>360</v>
      </c>
      <c r="C346" s="12" t="s">
        <v>319</v>
      </c>
      <c r="D346" s="13">
        <v>7000</v>
      </c>
      <c r="E346" s="13">
        <v>0</v>
      </c>
      <c r="F346" s="13">
        <v>0</v>
      </c>
      <c r="G346" s="20">
        <v>0</v>
      </c>
      <c r="H346" s="19" t="s">
        <v>190</v>
      </c>
      <c r="I346" s="16" t="s">
        <v>3</v>
      </c>
      <c r="J346" s="16" t="s">
        <v>2</v>
      </c>
      <c r="K346" s="34">
        <v>7000</v>
      </c>
      <c r="L346" s="17"/>
      <c r="M346" s="13">
        <v>0</v>
      </c>
      <c r="N346" s="18" t="s">
        <v>194</v>
      </c>
    </row>
    <row r="347" spans="1:14" customFormat="1" hidden="1" x14ac:dyDescent="0.25">
      <c r="A347" s="22">
        <v>6860137</v>
      </c>
      <c r="B347" s="12" t="s">
        <v>359</v>
      </c>
      <c r="C347" s="12" t="s">
        <v>319</v>
      </c>
      <c r="D347" s="13">
        <v>81250</v>
      </c>
      <c r="E347" s="13">
        <v>0</v>
      </c>
      <c r="F347" s="13">
        <v>0</v>
      </c>
      <c r="G347" s="20">
        <v>0</v>
      </c>
      <c r="H347" s="19" t="s">
        <v>190</v>
      </c>
      <c r="I347" s="16" t="s">
        <v>3</v>
      </c>
      <c r="J347" s="16" t="s">
        <v>0</v>
      </c>
      <c r="K347" s="34">
        <v>81250</v>
      </c>
      <c r="L347" s="17"/>
      <c r="M347" s="13">
        <v>0</v>
      </c>
      <c r="N347" s="18" t="s">
        <v>436</v>
      </c>
    </row>
    <row r="348" spans="1:14" customFormat="1" ht="25.5" hidden="1" x14ac:dyDescent="0.25">
      <c r="A348" s="22">
        <v>6860199</v>
      </c>
      <c r="B348" s="12" t="s">
        <v>230</v>
      </c>
      <c r="C348" s="12" t="s">
        <v>319</v>
      </c>
      <c r="D348" s="13">
        <v>0</v>
      </c>
      <c r="E348" s="13">
        <v>1009000</v>
      </c>
      <c r="F348" s="13">
        <v>650000</v>
      </c>
      <c r="G348" s="20">
        <v>1659000</v>
      </c>
      <c r="H348" s="19">
        <v>0</v>
      </c>
      <c r="I348" s="16"/>
      <c r="J348" s="16"/>
      <c r="K348" s="34">
        <v>1570750</v>
      </c>
      <c r="L348" s="17"/>
      <c r="M348" s="13">
        <v>0</v>
      </c>
      <c r="N348" s="18" t="s">
        <v>613</v>
      </c>
    </row>
    <row r="349" spans="1:14" customFormat="1" ht="25.5" hidden="1" x14ac:dyDescent="0.25">
      <c r="A349" s="22">
        <v>6860501</v>
      </c>
      <c r="B349" s="12" t="s">
        <v>229</v>
      </c>
      <c r="C349" s="12" t="s">
        <v>319</v>
      </c>
      <c r="D349" s="13">
        <v>393095</v>
      </c>
      <c r="E349" s="13">
        <v>1028000</v>
      </c>
      <c r="F349" s="13">
        <v>0</v>
      </c>
      <c r="G349" s="20">
        <v>1028000</v>
      </c>
      <c r="H349" s="19">
        <v>0.38238813229571983</v>
      </c>
      <c r="I349" s="16" t="s">
        <v>3</v>
      </c>
      <c r="J349" s="16" t="s">
        <v>4</v>
      </c>
      <c r="K349" s="34">
        <v>1028000</v>
      </c>
      <c r="L349" s="17"/>
      <c r="M349" s="13">
        <v>0</v>
      </c>
      <c r="N349" s="18" t="s">
        <v>405</v>
      </c>
    </row>
    <row r="350" spans="1:14" customFormat="1" hidden="1" x14ac:dyDescent="0.25">
      <c r="A350" s="52">
        <v>6860799</v>
      </c>
      <c r="B350" s="53" t="s">
        <v>37</v>
      </c>
      <c r="C350" s="53" t="s">
        <v>319</v>
      </c>
      <c r="D350" s="54">
        <v>0</v>
      </c>
      <c r="E350" s="54">
        <v>330000</v>
      </c>
      <c r="F350" s="54">
        <v>0</v>
      </c>
      <c r="G350" s="55">
        <v>330000</v>
      </c>
      <c r="H350" s="19">
        <v>0</v>
      </c>
      <c r="I350" s="16" t="s">
        <v>3</v>
      </c>
      <c r="J350" s="16" t="s">
        <v>2</v>
      </c>
      <c r="K350" s="34">
        <v>330000</v>
      </c>
      <c r="L350" s="17"/>
      <c r="M350" s="13">
        <v>0</v>
      </c>
      <c r="N350" s="18" t="s">
        <v>700</v>
      </c>
    </row>
    <row r="351" spans="1:14" customFormat="1" hidden="1" x14ac:dyDescent="0.25">
      <c r="A351" s="22">
        <v>6860801</v>
      </c>
      <c r="B351" s="12" t="s">
        <v>228</v>
      </c>
      <c r="C351" s="12" t="s">
        <v>319</v>
      </c>
      <c r="D351" s="13">
        <v>95594</v>
      </c>
      <c r="E351" s="13">
        <v>0</v>
      </c>
      <c r="F351" s="13">
        <v>0</v>
      </c>
      <c r="G351" s="20">
        <v>0</v>
      </c>
      <c r="H351" s="19" t="s">
        <v>190</v>
      </c>
      <c r="I351" s="16" t="s">
        <v>5</v>
      </c>
      <c r="J351" s="16" t="s">
        <v>4</v>
      </c>
      <c r="K351" s="34"/>
      <c r="L351" s="17"/>
      <c r="M351" s="13">
        <v>0</v>
      </c>
      <c r="N351" s="18" t="s">
        <v>414</v>
      </c>
    </row>
    <row r="352" spans="1:14" customFormat="1" hidden="1" x14ac:dyDescent="0.25">
      <c r="A352" s="22">
        <v>6860899</v>
      </c>
      <c r="B352" s="12" t="s">
        <v>183</v>
      </c>
      <c r="C352" s="12" t="s">
        <v>319</v>
      </c>
      <c r="D352" s="13">
        <v>0</v>
      </c>
      <c r="E352" s="13">
        <v>1083000</v>
      </c>
      <c r="F352" s="13">
        <v>1425000</v>
      </c>
      <c r="G352" s="20">
        <v>2508000</v>
      </c>
      <c r="H352" s="19">
        <v>0</v>
      </c>
      <c r="I352" s="16" t="s">
        <v>5</v>
      </c>
      <c r="J352" s="16" t="s">
        <v>4</v>
      </c>
      <c r="K352" s="34">
        <v>2508000</v>
      </c>
      <c r="L352" s="17"/>
      <c r="M352" s="13">
        <v>0</v>
      </c>
      <c r="N352" s="18" t="s">
        <v>414</v>
      </c>
    </row>
    <row r="353" spans="1:15" ht="25.5" hidden="1" x14ac:dyDescent="0.25">
      <c r="A353" s="22">
        <v>6860999</v>
      </c>
      <c r="B353" s="12" t="s">
        <v>336</v>
      </c>
      <c r="C353" s="12" t="s">
        <v>319</v>
      </c>
      <c r="D353" s="13">
        <v>0</v>
      </c>
      <c r="E353" s="13">
        <v>0</v>
      </c>
      <c r="F353" s="13">
        <v>1350000</v>
      </c>
      <c r="G353" s="20">
        <v>1350000</v>
      </c>
      <c r="H353" s="19">
        <v>0</v>
      </c>
      <c r="I353" s="16" t="s">
        <v>5</v>
      </c>
      <c r="J353" s="16" t="s">
        <v>4</v>
      </c>
      <c r="K353" s="34">
        <v>1350000</v>
      </c>
      <c r="L353" s="17"/>
      <c r="M353" s="13">
        <v>0</v>
      </c>
      <c r="N353" s="18" t="s">
        <v>414</v>
      </c>
      <c r="O353"/>
    </row>
    <row r="354" spans="1:15" hidden="1" x14ac:dyDescent="0.25">
      <c r="A354" s="22">
        <v>6861301</v>
      </c>
      <c r="B354" s="12" t="s">
        <v>358</v>
      </c>
      <c r="C354" s="12" t="s">
        <v>319</v>
      </c>
      <c r="D354" s="13">
        <v>-82550</v>
      </c>
      <c r="E354" s="13">
        <v>0</v>
      </c>
      <c r="F354" s="13">
        <v>0</v>
      </c>
      <c r="G354" s="20">
        <v>0</v>
      </c>
      <c r="H354" s="19" t="s">
        <v>190</v>
      </c>
      <c r="I354" s="16" t="s">
        <v>3</v>
      </c>
      <c r="J354" s="16" t="s">
        <v>0</v>
      </c>
      <c r="K354" s="34">
        <v>0</v>
      </c>
      <c r="L354" s="17"/>
      <c r="M354" s="13">
        <v>0</v>
      </c>
      <c r="N354" s="18" t="s">
        <v>483</v>
      </c>
      <c r="O354"/>
    </row>
    <row r="355" spans="1:15" hidden="1" x14ac:dyDescent="0.25">
      <c r="A355" s="22">
        <v>6861302</v>
      </c>
      <c r="B355" s="12" t="s">
        <v>227</v>
      </c>
      <c r="C355" s="12" t="s">
        <v>319</v>
      </c>
      <c r="D355" s="13">
        <v>4143086</v>
      </c>
      <c r="E355" s="13">
        <v>0</v>
      </c>
      <c r="F355" s="13">
        <v>0</v>
      </c>
      <c r="G355" s="20">
        <v>0</v>
      </c>
      <c r="H355" s="19" t="s">
        <v>190</v>
      </c>
      <c r="I355" s="16" t="s">
        <v>3</v>
      </c>
      <c r="J355" s="16" t="s">
        <v>2</v>
      </c>
      <c r="K355" s="34">
        <v>0</v>
      </c>
      <c r="L355" s="17"/>
      <c r="M355" s="13">
        <v>0</v>
      </c>
      <c r="N355" s="18" t="s">
        <v>482</v>
      </c>
      <c r="O355"/>
    </row>
    <row r="356" spans="1:15" ht="25.5" hidden="1" x14ac:dyDescent="0.25">
      <c r="A356" s="52">
        <v>6861399</v>
      </c>
      <c r="B356" s="53" t="s">
        <v>226</v>
      </c>
      <c r="C356" s="53" t="s">
        <v>319</v>
      </c>
      <c r="D356" s="54">
        <v>0</v>
      </c>
      <c r="E356" s="54">
        <v>13350000</v>
      </c>
      <c r="F356" s="54">
        <v>0</v>
      </c>
      <c r="G356" s="55">
        <v>13350000</v>
      </c>
      <c r="H356" s="19">
        <v>0</v>
      </c>
      <c r="I356" s="72"/>
      <c r="J356" s="72"/>
      <c r="K356" s="34">
        <v>13350000</v>
      </c>
      <c r="L356" s="17"/>
      <c r="M356" s="13">
        <v>0</v>
      </c>
      <c r="N356" s="18" t="s">
        <v>437</v>
      </c>
      <c r="O356"/>
    </row>
    <row r="357" spans="1:15" x14ac:dyDescent="0.25">
      <c r="A357" s="52">
        <v>6861401</v>
      </c>
      <c r="B357" s="53" t="s">
        <v>225</v>
      </c>
      <c r="C357" s="53" t="s">
        <v>319</v>
      </c>
      <c r="D357" s="54">
        <v>0</v>
      </c>
      <c r="E357" s="54">
        <v>72000</v>
      </c>
      <c r="F357" s="54">
        <v>0</v>
      </c>
      <c r="G357" s="55">
        <v>72000</v>
      </c>
      <c r="H357" s="19">
        <v>0</v>
      </c>
      <c r="I357" s="16" t="s">
        <v>3</v>
      </c>
      <c r="J357" s="16" t="s">
        <v>0</v>
      </c>
      <c r="K357" s="34">
        <v>0</v>
      </c>
      <c r="L357" s="17"/>
      <c r="M357" s="13">
        <v>-72000</v>
      </c>
      <c r="N357" s="18" t="s">
        <v>438</v>
      </c>
      <c r="O357" s="33">
        <f>+M357</f>
        <v>-72000</v>
      </c>
    </row>
    <row r="358" spans="1:15" hidden="1" x14ac:dyDescent="0.25">
      <c r="A358" s="22">
        <v>6861601</v>
      </c>
      <c r="B358" s="12" t="s">
        <v>224</v>
      </c>
      <c r="C358" s="12" t="s">
        <v>319</v>
      </c>
      <c r="D358" s="13">
        <v>25425</v>
      </c>
      <c r="E358" s="13">
        <v>0</v>
      </c>
      <c r="F358" s="13">
        <v>350000</v>
      </c>
      <c r="G358" s="20">
        <v>350000</v>
      </c>
      <c r="H358" s="19">
        <v>7.2642857142857148E-2</v>
      </c>
      <c r="I358" s="16" t="s">
        <v>3</v>
      </c>
      <c r="J358" s="16" t="s">
        <v>2</v>
      </c>
      <c r="K358" s="34">
        <v>350000</v>
      </c>
      <c r="L358" s="17"/>
      <c r="M358" s="13">
        <v>0</v>
      </c>
      <c r="N358" s="18" t="s">
        <v>415</v>
      </c>
      <c r="O358"/>
    </row>
    <row r="359" spans="1:15" ht="25.5" hidden="1" x14ac:dyDescent="0.25">
      <c r="A359" s="52">
        <v>6861699</v>
      </c>
      <c r="B359" s="53" t="s">
        <v>34</v>
      </c>
      <c r="C359" s="53" t="s">
        <v>319</v>
      </c>
      <c r="D359" s="54">
        <v>0</v>
      </c>
      <c r="E359" s="54">
        <v>20000</v>
      </c>
      <c r="F359" s="54">
        <v>0</v>
      </c>
      <c r="G359" s="55">
        <v>20000</v>
      </c>
      <c r="H359" s="19">
        <v>0</v>
      </c>
      <c r="I359" s="72"/>
      <c r="J359" s="72"/>
      <c r="K359" s="34">
        <v>20000</v>
      </c>
      <c r="L359" s="17"/>
      <c r="M359" s="13">
        <v>0</v>
      </c>
      <c r="N359" s="18" t="s">
        <v>439</v>
      </c>
      <c r="O359"/>
    </row>
    <row r="360" spans="1:15" ht="25.5" hidden="1" x14ac:dyDescent="0.25">
      <c r="A360" s="22">
        <v>6863403</v>
      </c>
      <c r="B360" s="12" t="s">
        <v>223</v>
      </c>
      <c r="C360" s="12" t="s">
        <v>319</v>
      </c>
      <c r="D360" s="13">
        <v>112404</v>
      </c>
      <c r="E360" s="13">
        <v>0</v>
      </c>
      <c r="F360" s="13">
        <v>300000</v>
      </c>
      <c r="G360" s="20">
        <v>300000</v>
      </c>
      <c r="H360" s="19">
        <v>0.37468000000000001</v>
      </c>
      <c r="I360" s="16" t="s">
        <v>3</v>
      </c>
      <c r="J360" s="16" t="s">
        <v>2</v>
      </c>
      <c r="K360" s="34">
        <v>300000</v>
      </c>
      <c r="L360" s="17"/>
      <c r="M360" s="13">
        <v>0</v>
      </c>
      <c r="N360" s="18" t="s">
        <v>421</v>
      </c>
      <c r="O360"/>
    </row>
    <row r="361" spans="1:15" ht="25.5" hidden="1" x14ac:dyDescent="0.25">
      <c r="A361" s="52">
        <v>6863499</v>
      </c>
      <c r="B361" s="53" t="s">
        <v>222</v>
      </c>
      <c r="C361" s="53" t="s">
        <v>319</v>
      </c>
      <c r="D361" s="54">
        <v>0</v>
      </c>
      <c r="E361" s="54">
        <v>893000</v>
      </c>
      <c r="F361" s="54">
        <v>0</v>
      </c>
      <c r="G361" s="55">
        <v>893000</v>
      </c>
      <c r="H361" s="19">
        <v>0</v>
      </c>
      <c r="I361" s="16" t="s">
        <v>3</v>
      </c>
      <c r="J361" s="16" t="s">
        <v>2</v>
      </c>
      <c r="K361" s="34">
        <v>893000</v>
      </c>
      <c r="L361" s="17"/>
      <c r="M361" s="13">
        <v>0</v>
      </c>
      <c r="N361" s="18" t="s">
        <v>481</v>
      </c>
      <c r="O361"/>
    </row>
    <row r="362" spans="1:15" x14ac:dyDescent="0.25">
      <c r="A362" s="22">
        <v>6900150</v>
      </c>
      <c r="B362" s="12" t="s">
        <v>221</v>
      </c>
      <c r="C362" s="12" t="s">
        <v>319</v>
      </c>
      <c r="D362" s="13">
        <v>-3592</v>
      </c>
      <c r="E362" s="13">
        <v>0</v>
      </c>
      <c r="F362" s="13">
        <v>0</v>
      </c>
      <c r="G362" s="20">
        <v>0</v>
      </c>
      <c r="H362" s="19" t="s">
        <v>190</v>
      </c>
      <c r="I362" s="72"/>
      <c r="J362" s="72"/>
      <c r="K362" s="34">
        <v>-3592</v>
      </c>
      <c r="L362" s="17"/>
      <c r="M362" s="13">
        <v>-3592</v>
      </c>
      <c r="N362" s="18" t="s">
        <v>480</v>
      </c>
      <c r="O362" s="33">
        <f>+M362</f>
        <v>-3592</v>
      </c>
    </row>
    <row r="363" spans="1:15" ht="25.5" hidden="1" x14ac:dyDescent="0.25">
      <c r="A363" s="52">
        <v>6910157</v>
      </c>
      <c r="B363" s="53" t="s">
        <v>220</v>
      </c>
      <c r="C363" s="53" t="s">
        <v>319</v>
      </c>
      <c r="D363" s="54">
        <v>0</v>
      </c>
      <c r="E363" s="54">
        <v>3130000</v>
      </c>
      <c r="F363" s="54">
        <v>0</v>
      </c>
      <c r="G363" s="55">
        <v>3130000</v>
      </c>
      <c r="H363" s="19">
        <v>0</v>
      </c>
      <c r="I363" s="16" t="s">
        <v>3</v>
      </c>
      <c r="J363" s="16" t="s">
        <v>2</v>
      </c>
      <c r="K363" s="34">
        <v>3130000</v>
      </c>
      <c r="L363" s="17"/>
      <c r="M363" s="13">
        <v>0</v>
      </c>
      <c r="N363" s="18" t="s">
        <v>595</v>
      </c>
      <c r="O363"/>
    </row>
    <row r="364" spans="1:15" hidden="1" x14ac:dyDescent="0.25">
      <c r="A364" s="52">
        <v>7509411</v>
      </c>
      <c r="B364" s="53" t="s">
        <v>218</v>
      </c>
      <c r="C364" s="53" t="s">
        <v>319</v>
      </c>
      <c r="D364" s="54">
        <v>0</v>
      </c>
      <c r="E364" s="54">
        <v>826000</v>
      </c>
      <c r="F364" s="54">
        <v>0</v>
      </c>
      <c r="G364" s="55">
        <v>826000</v>
      </c>
      <c r="H364" s="19">
        <v>0</v>
      </c>
      <c r="I364" s="16" t="s">
        <v>5</v>
      </c>
      <c r="J364" s="16" t="s">
        <v>2</v>
      </c>
      <c r="K364" s="34">
        <v>826000</v>
      </c>
      <c r="L364" s="17"/>
      <c r="M364" s="13">
        <v>0</v>
      </c>
      <c r="N364" s="18" t="s">
        <v>630</v>
      </c>
      <c r="O364"/>
    </row>
    <row r="365" spans="1:15" x14ac:dyDescent="0.25">
      <c r="A365" s="52">
        <v>7580099</v>
      </c>
      <c r="B365" s="53" t="s">
        <v>217</v>
      </c>
      <c r="C365" s="53" t="s">
        <v>319</v>
      </c>
      <c r="D365" s="54">
        <v>0</v>
      </c>
      <c r="E365" s="54">
        <v>50000</v>
      </c>
      <c r="F365" s="54">
        <v>0</v>
      </c>
      <c r="G365" s="55">
        <v>50000</v>
      </c>
      <c r="H365" s="19">
        <v>0</v>
      </c>
      <c r="I365" s="16" t="s">
        <v>3</v>
      </c>
      <c r="J365" s="16" t="s">
        <v>0</v>
      </c>
      <c r="K365" s="34">
        <v>0</v>
      </c>
      <c r="L365" s="17"/>
      <c r="M365" s="13">
        <v>-50000</v>
      </c>
      <c r="N365" s="18" t="s">
        <v>438</v>
      </c>
      <c r="O365" s="33">
        <f>+M365</f>
        <v>-50000</v>
      </c>
    </row>
    <row r="366" spans="1:15" ht="25.5" hidden="1" x14ac:dyDescent="0.25">
      <c r="A366" s="52">
        <v>7580307</v>
      </c>
      <c r="B366" s="53" t="s">
        <v>216</v>
      </c>
      <c r="C366" s="53" t="s">
        <v>319</v>
      </c>
      <c r="D366" s="54">
        <v>0</v>
      </c>
      <c r="E366" s="54">
        <v>-3118000</v>
      </c>
      <c r="F366" s="54">
        <v>0</v>
      </c>
      <c r="G366" s="55">
        <v>-3118000</v>
      </c>
      <c r="H366" s="19">
        <v>0</v>
      </c>
      <c r="I366" s="16" t="s">
        <v>5</v>
      </c>
      <c r="J366" s="16" t="s">
        <v>2</v>
      </c>
      <c r="K366" s="34">
        <v>-3118000</v>
      </c>
      <c r="L366" s="17"/>
      <c r="M366" s="13">
        <v>0</v>
      </c>
      <c r="N366" s="18" t="s">
        <v>645</v>
      </c>
      <c r="O366"/>
    </row>
  </sheetData>
  <autoFilter ref="A4:N366" xr:uid="{B79713D5-DEBA-440B-94A8-0FFDA34E7B7F}">
    <filterColumn colId="12">
      <filters blank="1">
        <filter val="1 000 000"/>
        <filter val="-1 000 000"/>
        <filter val="-1 500 000"/>
        <filter val="-1 590 000"/>
        <filter val="1 800 000"/>
        <filter val="-10 000"/>
        <filter val="10 000 000"/>
        <filter val="-10 000 000"/>
        <filter val="100 000"/>
        <filter val="-11 319 000"/>
        <filter val="-12 322 000"/>
        <filter val="12 700 000"/>
        <filter val="120 000 000"/>
        <filter val="-120 000 000"/>
        <filter val="-125 000"/>
        <filter val="13 327 000"/>
        <filter val="-137 000"/>
        <filter val="143 364"/>
        <filter val="2 000 000"/>
        <filter val="-2 000 000"/>
        <filter val="-2 119 000"/>
        <filter val="2 219 000"/>
        <filter val="-2 498 000"/>
        <filter val="2 500 000"/>
        <filter val="-2 500 000"/>
        <filter val="-2 900 000"/>
        <filter val="-2 902 000"/>
        <filter val="27 200 000"/>
        <filter val="28 589"/>
        <filter val="-28 589"/>
        <filter val="292 375"/>
        <filter val="3 000 000"/>
        <filter val="-3 374 000"/>
        <filter val="-3 592"/>
        <filter val="-3 667 000"/>
        <filter val="3 911 000"/>
        <filter val="-3 940 000"/>
        <filter val="34 099"/>
        <filter val="-4 000 000"/>
        <filter val="4 184"/>
        <filter val="40 000"/>
        <filter val="42 241"/>
        <filter val="-444 570"/>
        <filter val="-5 086 000"/>
        <filter val="-5 968 000"/>
        <filter val="-50 000"/>
        <filter val="500 000"/>
        <filter val="-500 000"/>
        <filter val="53 653"/>
        <filter val="600 000"/>
        <filter val="-64 200"/>
        <filter val="-679 164"/>
        <filter val="7 000 000"/>
        <filter val="-7 000 000"/>
        <filter val="7 400 000"/>
        <filter val="-72 000"/>
        <filter val="-8 000 000"/>
        <filter val="8 290 000"/>
        <filter val="82 759"/>
        <filter val="83 347"/>
        <filter val="-9 459 000"/>
        <filter val="9 500"/>
      </filters>
    </filterColumn>
  </autoFilter>
  <conditionalFormatting sqref="I3:J3 I5:J34 I189:J189 I36:J80">
    <cfRule type="cellIs" dxfId="29" priority="30" operator="greaterThan">
      <formula>1</formula>
    </cfRule>
  </conditionalFormatting>
  <conditionalFormatting sqref="I3:J34 I189:J189 I36:J80 I367:J1048576">
    <cfRule type="containsText" dxfId="28" priority="27" operator="containsText" text="Usikker">
      <formula>NOT(ISERROR(SEARCH("Usikker",I3)))</formula>
    </cfRule>
    <cfRule type="containsText" dxfId="27" priority="28" operator="containsText" text="Ganske sikker">
      <formula>NOT(ISERROR(SEARCH("Ganske sikker",I3)))</formula>
    </cfRule>
    <cfRule type="beginsWith" dxfId="26" priority="29" operator="beginsWith" text="Sikker">
      <formula>LEFT(I3,LEN("Sikker"))="Sikker"</formula>
    </cfRule>
  </conditionalFormatting>
  <conditionalFormatting sqref="I6:J7 I11:J13 I15:J15 I19:J19 I21:J21 I24:J25 I27:J27 I30:J30 I33:J33 I50:J50 I53:J53 I56:J56 I69:J69 I72:J72 I76:J76 I78:J80 I3:I5 I14 I16:I18 I20 I22:I23 I26 I28:I29 I31:I32 I34 I40 I44:I49 I51:I52 I54:I55 I57:I68 I73:I75 I77 I189 I8:I10 I36:J39 I70:I71 I41:J43 I367:I1048576">
    <cfRule type="containsText" dxfId="25" priority="25" operator="containsText" text="Før plan">
      <formula>NOT(ISERROR(SEARCH("Før plan",I3)))</formula>
    </cfRule>
    <cfRule type="containsText" dxfId="24" priority="26" operator="containsText" text="Som planlagt">
      <formula>NOT(ISERROR(SEARCH("Som planlagt",I3)))</formula>
    </cfRule>
  </conditionalFormatting>
  <conditionalFormatting sqref="I81:J102 I104:J188">
    <cfRule type="cellIs" dxfId="23" priority="24" operator="greaterThan">
      <formula>1</formula>
    </cfRule>
  </conditionalFormatting>
  <conditionalFormatting sqref="I81:J102 I104:J188">
    <cfRule type="containsText" dxfId="22" priority="21" operator="containsText" text="Usikker">
      <formula>NOT(ISERROR(SEARCH("Usikker",I81)))</formula>
    </cfRule>
    <cfRule type="containsText" dxfId="21" priority="22" operator="containsText" text="Ganske sikker">
      <formula>NOT(ISERROR(SEARCH("Ganske sikker",I81)))</formula>
    </cfRule>
    <cfRule type="beginsWith" dxfId="20" priority="23" operator="beginsWith" text="Sikker">
      <formula>LEFT(I81,LEN("Sikker"))="Sikker"</formula>
    </cfRule>
  </conditionalFormatting>
  <conditionalFormatting sqref="I135:J136 I143:J144 I154:J154 I162:J162 I165:J166 I172:J176 I184:J184 I186:J186 I118:I134 I137:I142 I145:I153 I155:I161 I163:I164 I167:I171 I177:I183 I185 I187:I188 I84:J86 I88:J89 I98:J101 I104:J117 I81:I83 I87 I102 I90:I97">
    <cfRule type="containsText" dxfId="19" priority="19" operator="containsText" text="Før plan">
      <formula>NOT(ISERROR(SEARCH("Før plan",I81)))</formula>
    </cfRule>
    <cfRule type="containsText" dxfId="18" priority="20" operator="containsText" text="Som planlagt">
      <formula>NOT(ISERROR(SEARCH("Som planlagt",I81)))</formula>
    </cfRule>
  </conditionalFormatting>
  <conditionalFormatting sqref="I103:J103">
    <cfRule type="cellIs" dxfId="17" priority="18" operator="greaterThan">
      <formula>1</formula>
    </cfRule>
  </conditionalFormatting>
  <conditionalFormatting sqref="I103:J103">
    <cfRule type="containsText" dxfId="16" priority="15" operator="containsText" text="Usikker">
      <formula>NOT(ISERROR(SEARCH("Usikker",I103)))</formula>
    </cfRule>
    <cfRule type="containsText" dxfId="15" priority="16" operator="containsText" text="Ganske sikker">
      <formula>NOT(ISERROR(SEARCH("Ganske sikker",I103)))</formula>
    </cfRule>
    <cfRule type="beginsWith" dxfId="14" priority="17" operator="beginsWith" text="Sikker">
      <formula>LEFT(I103,LEN("Sikker"))="Sikker"</formula>
    </cfRule>
  </conditionalFormatting>
  <conditionalFormatting sqref="I103">
    <cfRule type="containsText" dxfId="13" priority="13" operator="containsText" text="Før plan">
      <formula>NOT(ISERROR(SEARCH("Før plan",I103)))</formula>
    </cfRule>
    <cfRule type="containsText" dxfId="12" priority="14" operator="containsText" text="Som planlagt">
      <formula>NOT(ISERROR(SEARCH("Som planlagt",I103)))</formula>
    </cfRule>
  </conditionalFormatting>
  <conditionalFormatting sqref="I35:J35">
    <cfRule type="cellIs" dxfId="11" priority="12" operator="greaterThan">
      <formula>1</formula>
    </cfRule>
  </conditionalFormatting>
  <conditionalFormatting sqref="I35:J35">
    <cfRule type="containsText" dxfId="10" priority="9" operator="containsText" text="Usikker">
      <formula>NOT(ISERROR(SEARCH("Usikker",I35)))</formula>
    </cfRule>
    <cfRule type="containsText" dxfId="9" priority="10" operator="containsText" text="Ganske sikker">
      <formula>NOT(ISERROR(SEARCH("Ganske sikker",I35)))</formula>
    </cfRule>
    <cfRule type="beginsWith" dxfId="8" priority="11" operator="beginsWith" text="Sikker">
      <formula>LEFT(I35,LEN("Sikker"))="Sikker"</formula>
    </cfRule>
  </conditionalFormatting>
  <conditionalFormatting sqref="I35:J35">
    <cfRule type="containsText" dxfId="7" priority="7" operator="containsText" text="Før plan">
      <formula>NOT(ISERROR(SEARCH("Før plan",I35)))</formula>
    </cfRule>
    <cfRule type="containsText" dxfId="6" priority="8" operator="containsText" text="Som planlagt">
      <formula>NOT(ISERROR(SEARCH("Som planlagt",I35)))</formula>
    </cfRule>
  </conditionalFormatting>
  <conditionalFormatting sqref="I190:J366">
    <cfRule type="cellIs" dxfId="5" priority="6" operator="greaterThan">
      <formula>1</formula>
    </cfRule>
  </conditionalFormatting>
  <conditionalFormatting sqref="I190:J366">
    <cfRule type="containsText" dxfId="4" priority="3" operator="containsText" text="Usikker">
      <formula>NOT(ISERROR(SEARCH("Usikker",I190)))</formula>
    </cfRule>
    <cfRule type="containsText" dxfId="3" priority="4" operator="containsText" text="Ganske sikker">
      <formula>NOT(ISERROR(SEARCH("Ganske sikker",I190)))</formula>
    </cfRule>
    <cfRule type="beginsWith" dxfId="2" priority="5" operator="beginsWith" text="Sikker">
      <formula>LEFT(I190,LEN("Sikker"))="Sikker"</formula>
    </cfRule>
  </conditionalFormatting>
  <conditionalFormatting sqref="I192:J194 I197:J197 I202:J202 I195:I196 I198:I201 I203 I190:I191 I204:J366">
    <cfRule type="containsText" dxfId="1" priority="1" operator="containsText" text="Før plan">
      <formula>NOT(ISERROR(SEARCH("Før plan",I190)))</formula>
    </cfRule>
    <cfRule type="containsText" dxfId="0" priority="2" operator="containsText" text="Som planlagt">
      <formula>NOT(ISERROR(SEARCH("Som planlagt",I190)))</formula>
    </cfRule>
  </conditionalFormatting>
  <dataValidations count="2">
    <dataValidation type="list" allowBlank="1" showInputMessage="1" showErrorMessage="1" sqref="J5:J1048576" xr:uid="{8CF0E08C-B49D-40BC-9101-71580480C453}">
      <formula1>#REF!</formula1>
    </dataValidation>
    <dataValidation type="list" allowBlank="1" showInputMessage="1" showErrorMessage="1" sqref="I5:I1048576" xr:uid="{AE0619A1-5B53-4FBD-A506-B1674A592DCE}">
      <formula1>#REF!</formula1>
    </dataValidation>
  </dataValidations>
  <pageMargins left="0.70866141732283472" right="0.70866141732283472" top="0.74803149606299213" bottom="0.74803149606299213" header="0.31496062992125984" footer="0.31496062992125984"/>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22364504C0774B91A8C83906C34E2B" ma:contentTypeVersion="10" ma:contentTypeDescription="Create a new document." ma:contentTypeScope="" ma:versionID="187e73e817f2a5e261547cf7592c324f">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32fefd58f58f2a581b6f362078a1b3f6"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C6CD2-7CB5-4450-ABE4-C04F7AD9D2C7}">
  <ds:schemaRefs>
    <ds:schemaRef ds:uri="http://schemas.microsoft.com/sharepoint/v3/contenttype/forms"/>
  </ds:schemaRefs>
</ds:datastoreItem>
</file>

<file path=customXml/itemProps2.xml><?xml version="1.0" encoding="utf-8"?>
<ds:datastoreItem xmlns:ds="http://schemas.openxmlformats.org/officeDocument/2006/customXml" ds:itemID="{354D3A90-D3F3-4C8A-836E-243698C37A0F}">
  <ds:schemaRefs>
    <ds:schemaRef ds:uri="http://purl.org/dc/terms/"/>
    <ds:schemaRef ds:uri="http://schemas.openxmlformats.org/package/2006/metadata/core-properties"/>
    <ds:schemaRef ds:uri="http://purl.org/dc/dcmitype/"/>
    <ds:schemaRef ds:uri="6719592d-42f9-4331-a016-1868470944c5"/>
    <ds:schemaRef ds:uri="http://schemas.microsoft.com/office/2006/documentManagement/types"/>
    <ds:schemaRef ds:uri="http://schemas.microsoft.com/office/2006/metadata/properties"/>
    <ds:schemaRef ds:uri="http://purl.org/dc/elements/1.1/"/>
    <ds:schemaRef ds:uri="df25a99a-1c69-45a9-93ff-ed73211d2714"/>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2244AF1-33D9-4F5D-831F-01267FC78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9592d-42f9-4331-a016-1868470944c5"/>
    <ds:schemaRef ds:uri="df25a99a-1c69-45a9-93ff-ed73211d27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2</vt:i4>
      </vt:variant>
    </vt:vector>
  </HeadingPairs>
  <TitlesOfParts>
    <vt:vector size="3" baseType="lpstr">
      <vt:lpstr>Pågående prosjekter</vt:lpstr>
      <vt:lpstr>'Pågående prosjekter'!Utskriftsområde</vt:lpstr>
      <vt:lpstr>'Pågående prosjekter'!Utskriftstitler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Oseland, Sigmund</dc:creator>
  <cp:lastModifiedBy>Oseland, Sigmund</cp:lastModifiedBy>
  <dcterms:created xsi:type="dcterms:W3CDTF">2021-04-23T08:29:47Z</dcterms:created>
  <dcterms:modified xsi:type="dcterms:W3CDTF">2022-06-01T09:32:08Z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