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1. Perioderapport 2021/Saksframlegg og vedlegg/"/>
    </mc:Choice>
  </mc:AlternateContent>
  <xr:revisionPtr revIDLastSave="1002" documentId="13_ncr:1_{80BCB1BD-42E2-4DD1-B71A-D1D844A59211}" xr6:coauthVersionLast="47" xr6:coauthVersionMax="47" xr10:uidLastSave="{A781453B-7306-40E1-841E-93290A8F1A03}"/>
  <bookViews>
    <workbookView xWindow="-10560" yWindow="4755" windowWidth="21600" windowHeight="11385" xr2:uid="{00000000-000D-0000-FFFF-FFFF00000000}"/>
  </bookViews>
  <sheets>
    <sheet name="Skjema" sheetId="2" r:id="rId1"/>
    <sheet name="Mal" sheetId="1" r:id="rId2"/>
    <sheet name="Ark1" sheetId="4" r:id="rId3"/>
  </sheets>
  <definedNames>
    <definedName name="_xlnm._FilterDatabase" localSheetId="0" hidden="1">Skjema!$B$15:$J$94</definedName>
    <definedName name="budsjendr_1_0_2005_20050927" localSheetId="1">Mal!$A$1:$AB$2388</definedName>
    <definedName name="_xlnm.Print_Area" localSheetId="0">Skjema!$B$2:$J$94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  <c r="I29" i="2"/>
  <c r="I30" i="2"/>
  <c r="I41" i="2" s="1"/>
  <c r="I52" i="2" s="1"/>
  <c r="I63" i="2" s="1"/>
  <c r="I74" i="2" s="1"/>
  <c r="I85" i="2" s="1"/>
  <c r="I31" i="2"/>
  <c r="I42" i="2" s="1"/>
  <c r="I53" i="2" s="1"/>
  <c r="I64" i="2" s="1"/>
  <c r="I75" i="2" s="1"/>
  <c r="I86" i="2" s="1"/>
  <c r="I32" i="2"/>
  <c r="I33" i="2"/>
  <c r="I34" i="2"/>
  <c r="I35" i="2"/>
  <c r="I36" i="2"/>
  <c r="I37" i="2"/>
  <c r="I38" i="2"/>
  <c r="I39" i="2"/>
  <c r="I40" i="2"/>
  <c r="I43" i="2"/>
  <c r="I44" i="2"/>
  <c r="I45" i="2"/>
  <c r="I46" i="2"/>
  <c r="I57" i="2" s="1"/>
  <c r="I68" i="2" s="1"/>
  <c r="I79" i="2" s="1"/>
  <c r="I90" i="2" s="1"/>
  <c r="I47" i="2"/>
  <c r="I48" i="2"/>
  <c r="I49" i="2"/>
  <c r="I50" i="2"/>
  <c r="I61" i="2" s="1"/>
  <c r="I72" i="2" s="1"/>
  <c r="I83" i="2" s="1"/>
  <c r="I51" i="2"/>
  <c r="I54" i="2"/>
  <c r="I65" i="2" s="1"/>
  <c r="I76" i="2" s="1"/>
  <c r="I87" i="2" s="1"/>
  <c r="I55" i="2"/>
  <c r="I56" i="2"/>
  <c r="I67" i="2" s="1"/>
  <c r="I78" i="2" s="1"/>
  <c r="I89" i="2" s="1"/>
  <c r="I58" i="2"/>
  <c r="I69" i="2" s="1"/>
  <c r="I80" i="2" s="1"/>
  <c r="I91" i="2" s="1"/>
  <c r="I59" i="2"/>
  <c r="I60" i="2"/>
  <c r="I71" i="2" s="1"/>
  <c r="I82" i="2" s="1"/>
  <c r="I62" i="2"/>
  <c r="I73" i="2" s="1"/>
  <c r="I84" i="2" s="1"/>
  <c r="I66" i="2"/>
  <c r="I77" i="2" s="1"/>
  <c r="I88" i="2" s="1"/>
  <c r="I70" i="2"/>
  <c r="I81" i="2" s="1"/>
  <c r="I27" i="2"/>
  <c r="G94" i="2"/>
  <c r="C60" i="1" l="1"/>
  <c r="D60" i="1"/>
  <c r="E60" i="1"/>
  <c r="F60" i="1"/>
  <c r="G60" i="1"/>
  <c r="N60" i="1"/>
  <c r="AA60" i="1"/>
  <c r="AB60" i="1"/>
  <c r="C61" i="1"/>
  <c r="D61" i="1"/>
  <c r="E61" i="1"/>
  <c r="F61" i="1"/>
  <c r="G61" i="1"/>
  <c r="N61" i="1"/>
  <c r="AA61" i="1"/>
  <c r="AB61" i="1"/>
  <c r="C62" i="1"/>
  <c r="D62" i="1"/>
  <c r="E62" i="1"/>
  <c r="F62" i="1"/>
  <c r="G62" i="1"/>
  <c r="N62" i="1"/>
  <c r="AA62" i="1"/>
  <c r="AB62" i="1"/>
  <c r="C63" i="1"/>
  <c r="D63" i="1"/>
  <c r="E63" i="1"/>
  <c r="F63" i="1"/>
  <c r="G63" i="1"/>
  <c r="N63" i="1"/>
  <c r="AA63" i="1"/>
  <c r="AB63" i="1"/>
  <c r="C64" i="1"/>
  <c r="D64" i="1"/>
  <c r="E64" i="1"/>
  <c r="F64" i="1"/>
  <c r="G64" i="1"/>
  <c r="N64" i="1"/>
  <c r="AA64" i="1"/>
  <c r="AB64" i="1"/>
  <c r="C65" i="1"/>
  <c r="D65" i="1"/>
  <c r="E65" i="1"/>
  <c r="F65" i="1"/>
  <c r="G65" i="1"/>
  <c r="N65" i="1"/>
  <c r="AA65" i="1"/>
  <c r="AB65" i="1"/>
  <c r="C66" i="1"/>
  <c r="D66" i="1"/>
  <c r="E66" i="1"/>
  <c r="F66" i="1"/>
  <c r="G66" i="1"/>
  <c r="N66" i="1"/>
  <c r="AA66" i="1"/>
  <c r="AB66" i="1"/>
  <c r="C67" i="1"/>
  <c r="D67" i="1"/>
  <c r="E67" i="1"/>
  <c r="F67" i="1"/>
  <c r="G67" i="1"/>
  <c r="N67" i="1"/>
  <c r="AA67" i="1"/>
  <c r="AB67" i="1"/>
  <c r="C68" i="1"/>
  <c r="D68" i="1"/>
  <c r="E68" i="1"/>
  <c r="F68" i="1"/>
  <c r="G68" i="1"/>
  <c r="N68" i="1"/>
  <c r="AA68" i="1"/>
  <c r="AB68" i="1"/>
  <c r="C69" i="1"/>
  <c r="D69" i="1"/>
  <c r="E69" i="1"/>
  <c r="F69" i="1"/>
  <c r="G69" i="1"/>
  <c r="N69" i="1"/>
  <c r="AA69" i="1"/>
  <c r="AB69" i="1"/>
  <c r="C70" i="1"/>
  <c r="D70" i="1"/>
  <c r="E70" i="1"/>
  <c r="F70" i="1"/>
  <c r="G70" i="1"/>
  <c r="N70" i="1"/>
  <c r="AA70" i="1"/>
  <c r="AB70" i="1"/>
  <c r="C24" i="1"/>
  <c r="D24" i="1"/>
  <c r="E24" i="1"/>
  <c r="F24" i="1"/>
  <c r="G24" i="1"/>
  <c r="N24" i="1"/>
  <c r="AA24" i="1"/>
  <c r="AB24" i="1"/>
  <c r="C25" i="1"/>
  <c r="D25" i="1"/>
  <c r="E25" i="1"/>
  <c r="F25" i="1"/>
  <c r="G25" i="1"/>
  <c r="N25" i="1"/>
  <c r="AA25" i="1"/>
  <c r="AB25" i="1"/>
  <c r="C26" i="1"/>
  <c r="D26" i="1"/>
  <c r="E26" i="1"/>
  <c r="F26" i="1"/>
  <c r="G26" i="1"/>
  <c r="N26" i="1"/>
  <c r="AA26" i="1"/>
  <c r="AB26" i="1"/>
  <c r="C27" i="1"/>
  <c r="D27" i="1"/>
  <c r="E27" i="1"/>
  <c r="F27" i="1"/>
  <c r="G27" i="1"/>
  <c r="N27" i="1"/>
  <c r="AA27" i="1"/>
  <c r="AB27" i="1"/>
  <c r="C28" i="1"/>
  <c r="D28" i="1"/>
  <c r="E28" i="1"/>
  <c r="F28" i="1"/>
  <c r="G28" i="1"/>
  <c r="N28" i="1"/>
  <c r="AA28" i="1"/>
  <c r="AB28" i="1"/>
  <c r="C29" i="1"/>
  <c r="D29" i="1"/>
  <c r="E29" i="1"/>
  <c r="F29" i="1"/>
  <c r="G29" i="1"/>
  <c r="N29" i="1"/>
  <c r="AA29" i="1"/>
  <c r="AB29" i="1"/>
  <c r="C30" i="1"/>
  <c r="D30" i="1"/>
  <c r="E30" i="1"/>
  <c r="F30" i="1"/>
  <c r="G30" i="1"/>
  <c r="N30" i="1"/>
  <c r="AA30" i="1"/>
  <c r="AB30" i="1"/>
  <c r="C31" i="1"/>
  <c r="D31" i="1"/>
  <c r="E31" i="1"/>
  <c r="F31" i="1"/>
  <c r="G31" i="1"/>
  <c r="N31" i="1"/>
  <c r="AA31" i="1"/>
  <c r="AB31" i="1"/>
  <c r="C32" i="1"/>
  <c r="D32" i="1"/>
  <c r="E32" i="1"/>
  <c r="F32" i="1"/>
  <c r="G32" i="1"/>
  <c r="N32" i="1"/>
  <c r="AA32" i="1"/>
  <c r="AB32" i="1"/>
  <c r="C33" i="1"/>
  <c r="D33" i="1"/>
  <c r="E33" i="1"/>
  <c r="F33" i="1"/>
  <c r="G33" i="1"/>
  <c r="N33" i="1"/>
  <c r="AA33" i="1"/>
  <c r="AB33" i="1"/>
  <c r="C34" i="1"/>
  <c r="D34" i="1"/>
  <c r="E34" i="1"/>
  <c r="F34" i="1"/>
  <c r="G34" i="1"/>
  <c r="N34" i="1"/>
  <c r="AA34" i="1"/>
  <c r="AB34" i="1"/>
  <c r="C35" i="1"/>
  <c r="D35" i="1"/>
  <c r="E35" i="1"/>
  <c r="F35" i="1"/>
  <c r="G35" i="1"/>
  <c r="N35" i="1"/>
  <c r="AA35" i="1"/>
  <c r="AB35" i="1"/>
  <c r="C36" i="1"/>
  <c r="D36" i="1"/>
  <c r="E36" i="1"/>
  <c r="F36" i="1"/>
  <c r="G36" i="1"/>
  <c r="N36" i="1"/>
  <c r="AA36" i="1"/>
  <c r="AB36" i="1"/>
  <c r="C37" i="1"/>
  <c r="D37" i="1"/>
  <c r="E37" i="1"/>
  <c r="F37" i="1"/>
  <c r="G37" i="1"/>
  <c r="N37" i="1"/>
  <c r="AA37" i="1"/>
  <c r="AB37" i="1"/>
  <c r="C38" i="1"/>
  <c r="D38" i="1"/>
  <c r="E38" i="1"/>
  <c r="F38" i="1"/>
  <c r="G38" i="1"/>
  <c r="N38" i="1"/>
  <c r="AA38" i="1"/>
  <c r="AB38" i="1"/>
  <c r="C39" i="1"/>
  <c r="D39" i="1"/>
  <c r="E39" i="1"/>
  <c r="F39" i="1"/>
  <c r="G39" i="1"/>
  <c r="N39" i="1"/>
  <c r="AA39" i="1"/>
  <c r="AB39" i="1"/>
  <c r="C40" i="1"/>
  <c r="D40" i="1"/>
  <c r="E40" i="1"/>
  <c r="F40" i="1"/>
  <c r="G40" i="1"/>
  <c r="N40" i="1"/>
  <c r="AA40" i="1"/>
  <c r="AB40" i="1"/>
  <c r="C41" i="1"/>
  <c r="D41" i="1"/>
  <c r="E41" i="1"/>
  <c r="F41" i="1"/>
  <c r="G41" i="1"/>
  <c r="N41" i="1"/>
  <c r="AA41" i="1"/>
  <c r="AB41" i="1"/>
  <c r="C42" i="1"/>
  <c r="D42" i="1"/>
  <c r="E42" i="1"/>
  <c r="F42" i="1"/>
  <c r="G42" i="1"/>
  <c r="N42" i="1"/>
  <c r="AA42" i="1"/>
  <c r="AB42" i="1"/>
  <c r="C43" i="1"/>
  <c r="D43" i="1"/>
  <c r="E43" i="1"/>
  <c r="F43" i="1"/>
  <c r="G43" i="1"/>
  <c r="N43" i="1"/>
  <c r="AA43" i="1"/>
  <c r="AB43" i="1"/>
  <c r="C44" i="1"/>
  <c r="D44" i="1"/>
  <c r="E44" i="1"/>
  <c r="F44" i="1"/>
  <c r="G44" i="1"/>
  <c r="N44" i="1"/>
  <c r="AA44" i="1"/>
  <c r="AB44" i="1"/>
  <c r="C45" i="1"/>
  <c r="D45" i="1"/>
  <c r="E45" i="1"/>
  <c r="F45" i="1"/>
  <c r="G45" i="1"/>
  <c r="N45" i="1"/>
  <c r="AA45" i="1"/>
  <c r="AB45" i="1"/>
  <c r="C46" i="1"/>
  <c r="D46" i="1"/>
  <c r="E46" i="1"/>
  <c r="F46" i="1"/>
  <c r="G46" i="1"/>
  <c r="N46" i="1"/>
  <c r="AA46" i="1"/>
  <c r="AB46" i="1"/>
  <c r="C47" i="1"/>
  <c r="D47" i="1"/>
  <c r="E47" i="1"/>
  <c r="F47" i="1"/>
  <c r="G47" i="1"/>
  <c r="N47" i="1"/>
  <c r="AA47" i="1"/>
  <c r="AB47" i="1"/>
  <c r="C48" i="1"/>
  <c r="D48" i="1"/>
  <c r="E48" i="1"/>
  <c r="F48" i="1"/>
  <c r="G48" i="1"/>
  <c r="N48" i="1"/>
  <c r="AA48" i="1"/>
  <c r="AB48" i="1"/>
  <c r="C49" i="1"/>
  <c r="D49" i="1"/>
  <c r="E49" i="1"/>
  <c r="F49" i="1"/>
  <c r="G49" i="1"/>
  <c r="N49" i="1"/>
  <c r="AA49" i="1"/>
  <c r="AB49" i="1"/>
  <c r="C50" i="1"/>
  <c r="D50" i="1"/>
  <c r="E50" i="1"/>
  <c r="F50" i="1"/>
  <c r="G50" i="1"/>
  <c r="N50" i="1"/>
  <c r="AA50" i="1"/>
  <c r="AB50" i="1"/>
  <c r="C51" i="1"/>
  <c r="D51" i="1"/>
  <c r="E51" i="1"/>
  <c r="F51" i="1"/>
  <c r="G51" i="1"/>
  <c r="N51" i="1"/>
  <c r="AA51" i="1"/>
  <c r="AB51" i="1"/>
  <c r="C52" i="1"/>
  <c r="D52" i="1"/>
  <c r="E52" i="1"/>
  <c r="F52" i="1"/>
  <c r="G52" i="1"/>
  <c r="N52" i="1"/>
  <c r="AA52" i="1"/>
  <c r="AB52" i="1"/>
  <c r="C53" i="1"/>
  <c r="D53" i="1"/>
  <c r="E53" i="1"/>
  <c r="F53" i="1"/>
  <c r="G53" i="1"/>
  <c r="N53" i="1"/>
  <c r="AA53" i="1"/>
  <c r="AB53" i="1"/>
  <c r="C54" i="1"/>
  <c r="D54" i="1"/>
  <c r="E54" i="1"/>
  <c r="F54" i="1"/>
  <c r="G54" i="1"/>
  <c r="N54" i="1"/>
  <c r="AA54" i="1"/>
  <c r="AB54" i="1"/>
  <c r="C55" i="1"/>
  <c r="D55" i="1"/>
  <c r="E55" i="1"/>
  <c r="F55" i="1"/>
  <c r="G55" i="1"/>
  <c r="N55" i="1"/>
  <c r="AA55" i="1"/>
  <c r="AB55" i="1"/>
  <c r="C56" i="1"/>
  <c r="D56" i="1"/>
  <c r="E56" i="1"/>
  <c r="F56" i="1"/>
  <c r="G56" i="1"/>
  <c r="N56" i="1"/>
  <c r="AA56" i="1"/>
  <c r="AB56" i="1"/>
  <c r="C57" i="1"/>
  <c r="D57" i="1"/>
  <c r="E57" i="1"/>
  <c r="F57" i="1"/>
  <c r="G57" i="1"/>
  <c r="N57" i="1"/>
  <c r="AA57" i="1"/>
  <c r="AB57" i="1"/>
  <c r="C58" i="1"/>
  <c r="D58" i="1"/>
  <c r="E58" i="1"/>
  <c r="F58" i="1"/>
  <c r="G58" i="1"/>
  <c r="N58" i="1"/>
  <c r="AA58" i="1"/>
  <c r="AB58" i="1"/>
  <c r="C59" i="1"/>
  <c r="D59" i="1"/>
  <c r="E59" i="1"/>
  <c r="F59" i="1"/>
  <c r="G59" i="1"/>
  <c r="N59" i="1"/>
  <c r="AA59" i="1"/>
  <c r="AB59" i="1"/>
  <c r="B35" i="2" l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l="1"/>
  <c r="B53" i="2" s="1"/>
  <c r="B54" i="2" s="1"/>
  <c r="B55" i="2" s="1"/>
  <c r="C20" i="1"/>
  <c r="D20" i="1"/>
  <c r="E20" i="1"/>
  <c r="F20" i="1"/>
  <c r="G20" i="1"/>
  <c r="N20" i="1"/>
  <c r="AA20" i="1"/>
  <c r="AB20" i="1"/>
  <c r="C21" i="1"/>
  <c r="D21" i="1"/>
  <c r="E21" i="1"/>
  <c r="F21" i="1"/>
  <c r="G21" i="1"/>
  <c r="N21" i="1"/>
  <c r="AA21" i="1"/>
  <c r="AB21" i="1"/>
  <c r="C22" i="1"/>
  <c r="D22" i="1"/>
  <c r="E22" i="1"/>
  <c r="F22" i="1"/>
  <c r="G22" i="1"/>
  <c r="N22" i="1"/>
  <c r="AA22" i="1"/>
  <c r="AB22" i="1"/>
  <c r="C23" i="1"/>
  <c r="D23" i="1"/>
  <c r="E23" i="1"/>
  <c r="F23" i="1"/>
  <c r="G23" i="1"/>
  <c r="N23" i="1"/>
  <c r="AA23" i="1"/>
  <c r="AB2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4" i="1"/>
  <c r="N3" i="1"/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18" i="1"/>
  <c r="D1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E4" i="1" l="1"/>
  <c r="F4" i="1"/>
  <c r="G4" i="1"/>
  <c r="AA4" i="1"/>
  <c r="AB4" i="1"/>
  <c r="AA5" i="1"/>
  <c r="AA6" i="1"/>
  <c r="J6" i="2" l="1"/>
  <c r="D4" i="1"/>
  <c r="AB3" i="1" l="1"/>
  <c r="AA3" i="1"/>
  <c r="D3" i="1"/>
  <c r="E3" i="1"/>
  <c r="F3" i="1"/>
  <c r="G3" i="1"/>
  <c r="J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<sst xmlns="http://schemas.openxmlformats.org/spreadsheetml/2006/main" count="217" uniqueCount="131">
  <si>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</si>
  <si>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</si>
  <si>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</si>
  <si>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</si>
  <si>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</si>
  <si>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</si>
  <si>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</si>
  <si>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</si>
  <si>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</si>
  <si>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</si>
  <si>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</si>
  <si>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</si>
  <si>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</si>
  <si>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</si>
  <si>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</si>
  <si>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</si>
  <si>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</si>
  <si>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</si>
  <si>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</si>
  <si>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</si>
  <si>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</si>
  <si>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</si>
  <si>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</si>
  <si>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</si>
  <si>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</si>
  <si>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</si>
  <si>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</si>
  <si>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</si>
  <si>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</si>
  <si>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</si>
  <si>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</si>
  <si>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</si>
  <si>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</si>
  <si>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</si>
  <si>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</si>
  <si>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</si>
  <si>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</si>
  <si>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</si>
  <si>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</si>
  <si>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</si>
  <si>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</si>
  <si>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</si>
  <si>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</si>
  <si>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</si>
  <si>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</si>
  <si>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</si>
  <si>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</si>
  <si>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</si>
  <si>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</si>
  <si>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Endring</t>
  </si>
  <si>
    <t xml:space="preserve">  +/-</t>
  </si>
  <si>
    <t>FILNAVN</t>
  </si>
  <si>
    <t>Kontroll mal</t>
  </si>
  <si>
    <t>Kontroll skjema</t>
  </si>
  <si>
    <t>Sandnes kommune</t>
  </si>
  <si>
    <t>Redusert lønnsreserve</t>
  </si>
  <si>
    <t>2021</t>
  </si>
  <si>
    <t>BJ 1.perioderapport drift</t>
  </si>
  <si>
    <t>Covid-19 - ekstratildelinger barnehager. Forskudd til de private.</t>
  </si>
  <si>
    <t>Tilskudd til private barnehager - økning på grunn av forlik statsbudsjett.</t>
  </si>
  <si>
    <t>Visma Flyt, lisensutgifter</t>
  </si>
  <si>
    <t>Redusert refusjon ressurskrevende ved bruk av premiefond</t>
  </si>
  <si>
    <t>Utgifter knyttet til smittevernutstyr grunnet Covid-19</t>
  </si>
  <si>
    <t>Leie vaksinasjonskontor</t>
  </si>
  <si>
    <t>Ekstra innleie grunnet Covid-19 på sykehjem</t>
  </si>
  <si>
    <t>Overforbruk vinterdrift</t>
  </si>
  <si>
    <t>Drift av idretts- og svømmehall på Forsand</t>
  </si>
  <si>
    <t>Reduksjon i inntektskrav til alle idretts- og svømmehaller, inkludert Forsand</t>
  </si>
  <si>
    <t>Justering av sparte utgifter for stengt Giske svømmehall i 2021</t>
  </si>
  <si>
    <t>Drift av Kleivane idrettshall</t>
  </si>
  <si>
    <t>Drift av isbane på Ruten bypark</t>
  </si>
  <si>
    <t>Økte driftskostnader for programsystemer</t>
  </si>
  <si>
    <t>Uavhengig finansrådgiver</t>
  </si>
  <si>
    <t>Økt inntekter, som følge av uavhengig finansrådgiver</t>
  </si>
  <si>
    <t>Bruk av fond - finansiering 2 stillinger - jamfør HØP 2020</t>
  </si>
  <si>
    <t>Redusert pensjon og bruk av premiefond</t>
  </si>
  <si>
    <t>Økt rammetilskudd og øremerkede tilskudd</t>
  </si>
  <si>
    <t>Økt nettoinntekt konsesjonskraft</t>
  </si>
  <si>
    <t>Økt eiendomsskatt</t>
  </si>
  <si>
    <t>Økt skatteinngang</t>
  </si>
  <si>
    <t>Økt overføring fra drift til investering</t>
  </si>
  <si>
    <t>Overforbruk vinterdrift, dekkes av disposisjonsfond 25706200</t>
  </si>
  <si>
    <t>Drift av anlegg i Forsand (veier, kaier, bruer, parker, friluftsområder, gravplasser og utendørs idrettsanlegg)</t>
  </si>
  <si>
    <t>Kaier, rette opp fondsbruk</t>
  </si>
  <si>
    <t>Medlemskontingent Stavangerregionens Europakontor</t>
  </si>
  <si>
    <t>Eiertilskudd Interkommunalt Arkiv i Rogaland IKS</t>
  </si>
  <si>
    <t>Eiertilskudd, finansiert av disposisjonsfond 25701210</t>
  </si>
  <si>
    <t>Innsparingskrav som følge av kommunesammenslåingen og grensejusteringen</t>
  </si>
  <si>
    <t>Innsparingskrav, dekkes av disposisjonsfond 25110044</t>
  </si>
  <si>
    <t>Fellesutgifter og brukerstyrte oppgaver, rådhuset​</t>
  </si>
  <si>
    <t>Fellesutgifter og brukerstyrte oppgaver, finansieres av disposisjonsfond 25701110</t>
  </si>
  <si>
    <t>Saksomkostninger – klagesak om konsesjon på kjøp av landbrukseiendom</t>
  </si>
  <si>
    <t>Saksomkostninger – klagesak finansieres av disposisjonsfond 25701156</t>
  </si>
  <si>
    <t>Tilskudd finansieres av disposisjonsfond Utvikling Sandnes (25701157)</t>
  </si>
  <si>
    <t xml:space="preserve">Kompensasjon lokalt næringsliv (øremerkede midler som skal ligge hos næring) </t>
  </si>
  <si>
    <t>Økte netto renteutgifter - økte renteutgifter</t>
  </si>
  <si>
    <t>Økte netto renteutgifter - økte renteinntekter</t>
  </si>
  <si>
    <t>Oletto asfaltcontainer, Maskinpark bydrift</t>
  </si>
  <si>
    <t>Fond 25701260  - Oletto asfaltcontainer, Maskinpark bydrift</t>
  </si>
  <si>
    <t>John Deere 6610, Maskinpark bydrift </t>
  </si>
  <si>
    <t>Fond 25701260 - John Deere 6610, Maskinpark bydrift </t>
  </si>
  <si>
    <t>Teknisk utstyr for videoproduksjon i møterom for politiske møter</t>
  </si>
  <si>
    <t xml:space="preserve">Fond 25110044 - Teknisk utstyr for videoproduksjon i møterom for politiske møter </t>
  </si>
  <si>
    <t>Barnehager innkjøp digitalt utstyr</t>
  </si>
  <si>
    <t>Fond - Barnehager innkjøp digitalt utstyr</t>
  </si>
  <si>
    <t>Nytt oppvekst administrativt system</t>
  </si>
  <si>
    <t>Fond - Nytt oppvekst administrativt system</t>
  </si>
  <si>
    <t>Inventar innleid bygg SLS/FBU/Flyktningenheten</t>
  </si>
  <si>
    <t>Fond 25703150 - Inventar innleid bygg SLS/FBU/Flyktningenheten</t>
  </si>
  <si>
    <t>Tiltak Riska brannstasjon</t>
  </si>
  <si>
    <t>Fond 25701156 - Tiltak Riska brannstasjon</t>
  </si>
  <si>
    <t>Bydrift - Flomvernutstyr</t>
  </si>
  <si>
    <t>Fond 25701260 - Bydrift - Flomvernutstyr</t>
  </si>
  <si>
    <t>Delfelt 1 KDP sentrum (gass)</t>
  </si>
  <si>
    <t>Fond - Delfelt 1 KDP sentrum (gass)</t>
  </si>
  <si>
    <t>Barnehager infoskjermer</t>
  </si>
  <si>
    <t>Fond - Barnehager infoskjermer</t>
  </si>
  <si>
    <t>Austrått bhg tilretteleggingstiltak</t>
  </si>
  <si>
    <t>Fond - Austrått bhg tilretteleggingstiltak</t>
  </si>
  <si>
    <t>Oppgradering av Langgata</t>
  </si>
  <si>
    <t>Fond 25501001 - Oppgradering av Langgata</t>
  </si>
  <si>
    <t>Innkjøp for innredning 1. etg i nybygg: møterom, mediatek, kantine + garderobeskap til ansatte i 4&amp;5. etg.</t>
  </si>
  <si>
    <t>Fond 25120086 - Innkjøp for innredning 1. etg i nybygg: møterom, mediatek, kantine + garderobeskap til ansatte i 4&amp;5. etg.</t>
  </si>
  <si>
    <t xml:space="preserve">Oppgradering møterom, AV-utstyr mm, Rådhus særskilt </t>
  </si>
  <si>
    <t xml:space="preserve">Fond 25701110 - Oppgradering møterom, AV-utstyr mm, Rådhus særskilt </t>
  </si>
  <si>
    <t>Vedlegg 4 - Budsjettjsutering drift 1. perioderapport</t>
  </si>
  <si>
    <t>4158/4100</t>
  </si>
  <si>
    <t>3001/3020</t>
  </si>
  <si>
    <t>For</t>
  </si>
  <si>
    <t>Byutvikling og teknisk, fordeling av innsparingskrav jf. Sandnes 2025</t>
  </si>
  <si>
    <t>§2.1.1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</si>
</sst>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3" fillId="0" borderId="20" xfId="0" applyNumberFormat="1" applyFont="1" applyBorder="1" applyAlignment="1"/>
    <xf numFmtId="0" fontId="14" fillId="0" borderId="21" xfId="1" applyFont="1" applyBorder="1" applyAlignment="1" applyProtection="1">
      <alignment shrinkToFit="1"/>
    </xf>
    <xf numFmtId="0" fontId="16" fillId="0" borderId="22" xfId="0" applyFont="1" applyBorder="1" applyAlignment="1"/>
    <xf numFmtId="0" fontId="15" fillId="0" borderId="20" xfId="0" applyFont="1" applyBorder="1"/>
    <xf numFmtId="0" fontId="11" fillId="2" borderId="23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4" xfId="0" applyFont="1" applyFill="1" applyBorder="1"/>
    <xf numFmtId="0" fontId="0" fillId="2" borderId="23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18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12" xfId="0" applyBorder="1" applyAlignment="1">
      <alignment vertical="top" wrapText="1"/>
    </xf>
    <xf numFmtId="3" fontId="1" fillId="0" borderId="12" xfId="3" applyNumberFormat="1" applyFill="1" applyBorder="1" applyAlignment="1">
      <alignment vertical="top"/>
    </xf>
    <xf numFmtId="0" fontId="1" fillId="0" borderId="12" xfId="0" applyFont="1" applyBorder="1" applyAlignment="1">
      <alignment vertical="top" wrapText="1"/>
    </xf>
    <xf numFmtId="3" fontId="1" fillId="0" borderId="12" xfId="0" applyNumberFormat="1" applyFont="1" applyBorder="1" applyAlignment="1">
      <alignment vertical="top" wrapText="1"/>
    </xf>
    <xf numFmtId="49" fontId="2" fillId="0" borderId="0" xfId="3" applyNumberFormat="1" applyFont="1"/>
    <xf numFmtId="0" fontId="0" fillId="0" borderId="12" xfId="0" applyBorder="1" applyAlignment="1">
      <alignment horizontal="center"/>
    </xf>
    <xf numFmtId="0" fontId="1" fillId="0" borderId="12" xfId="0" applyFont="1" applyBorder="1"/>
    <xf numFmtId="167" fontId="0" fillId="0" borderId="12" xfId="0" applyNumberFormat="1" applyBorder="1"/>
    <xf numFmtId="3" fontId="1" fillId="0" borderId="12" xfId="0" applyNumberFormat="1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vertical="top" wrapText="1"/>
    </xf>
    <xf numFmtId="167" fontId="0" fillId="0" borderId="12" xfId="0" applyNumberFormat="1" applyFill="1" applyBorder="1"/>
    <xf numFmtId="3" fontId="1" fillId="0" borderId="12" xfId="0" applyNumberFormat="1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/>
    <xf numFmtId="0" fontId="6" fillId="0" borderId="12" xfId="0" applyFont="1" applyBorder="1" applyAlignment="1">
      <alignment horizontal="left"/>
    </xf>
    <xf numFmtId="166" fontId="8" fillId="0" borderId="12" xfId="0" applyNumberFormat="1" applyFont="1" applyBorder="1" applyAlignment="1">
      <alignment horizontal="left"/>
    </xf>
    <xf numFmtId="168" fontId="0" fillId="0" borderId="0" xfId="3" applyNumberFormat="1" applyFont="1" applyFill="1"/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4"/>
  <sheetViews>
    <sheetView tabSelected="1" zoomScale="130" zoomScaleNormal="130" workbookViewId="0">
      <pane ySplit="14" topLeftCell="A15" activePane="bottomLeft" state="frozen"/>
      <selection pane="bottomLeft" activeCell="K24" sqref="K24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4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70" t="s">
        <v>56</v>
      </c>
      <c r="J2" t="s">
        <v>128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81" t="s">
        <v>54</v>
      </c>
      <c r="D4" s="81"/>
      <c r="E4" s="81"/>
      <c r="F4" s="81"/>
      <c r="G4" s="55"/>
      <c r="H4" s="3" t="s">
        <v>30</v>
      </c>
      <c r="I4" s="27"/>
      <c r="J4" s="30"/>
    </row>
    <row r="5" spans="2:12" ht="18" customHeight="1" thickBot="1">
      <c r="B5" s="20" t="s">
        <v>31</v>
      </c>
      <c r="C5" s="82" t="s">
        <v>57</v>
      </c>
      <c r="D5" s="82"/>
      <c r="E5" s="82"/>
      <c r="F5" s="82"/>
      <c r="G5" s="55"/>
      <c r="H5" s="4" t="s">
        <v>32</v>
      </c>
      <c r="I5" s="28"/>
      <c r="J5" s="31"/>
    </row>
    <row r="6" spans="2:12" ht="18" customHeight="1" thickBot="1">
      <c r="B6" s="32" t="s">
        <v>51</v>
      </c>
      <c r="C6" s="82" t="s">
        <v>125</v>
      </c>
      <c r="D6" s="82"/>
      <c r="E6" s="82"/>
      <c r="F6" s="82"/>
      <c r="G6" s="55"/>
      <c r="H6" s="33"/>
      <c r="I6" s="43" t="s">
        <v>52</v>
      </c>
      <c r="J6" s="41">
        <f>SUM(Mal!N3:N1952)</f>
        <v>0</v>
      </c>
    </row>
    <row r="7" spans="2:12" ht="17.25" customHeight="1" thickBot="1">
      <c r="B7" s="21" t="s">
        <v>33</v>
      </c>
      <c r="C7" s="83">
        <v>44350</v>
      </c>
      <c r="D7" s="83"/>
      <c r="E7" s="83"/>
      <c r="F7" s="83"/>
      <c r="I7" s="42" t="s">
        <v>53</v>
      </c>
      <c r="J7" s="40">
        <f>G94</f>
        <v>0</v>
      </c>
    </row>
    <row r="8" spans="2:12" ht="8.25" customHeight="1" thickBot="1">
      <c r="C8" s="1"/>
      <c r="D8" s="1"/>
      <c r="E8" s="1"/>
    </row>
    <row r="9" spans="2:12">
      <c r="B9" s="5" t="s">
        <v>34</v>
      </c>
      <c r="C9" s="6"/>
      <c r="D9" s="6"/>
      <c r="E9" s="6"/>
      <c r="F9" s="7"/>
      <c r="G9" s="56"/>
      <c r="H9" s="23"/>
      <c r="I9" s="23"/>
      <c r="J9" s="8"/>
    </row>
    <row r="10" spans="2:12">
      <c r="B10" s="9" t="s">
        <v>35</v>
      </c>
      <c r="C10" s="10"/>
      <c r="D10" s="10"/>
      <c r="E10" s="10"/>
      <c r="F10" s="11"/>
      <c r="G10" s="57"/>
      <c r="H10" s="24"/>
      <c r="I10" s="24"/>
      <c r="J10" s="12"/>
    </row>
    <row r="11" spans="2:12" ht="13.5" thickBot="1">
      <c r="B11" s="13" t="s">
        <v>36</v>
      </c>
      <c r="C11" s="14"/>
      <c r="D11" s="14"/>
      <c r="E11" s="14"/>
      <c r="F11" s="15"/>
      <c r="G11" s="58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59"/>
      <c r="H12" s="26"/>
      <c r="I12" s="26"/>
      <c r="J12" s="17"/>
    </row>
    <row r="13" spans="2:12">
      <c r="B13" s="34"/>
      <c r="C13" s="35"/>
      <c r="D13" s="35"/>
      <c r="E13" s="35"/>
      <c r="F13" s="35"/>
      <c r="G13" s="60" t="s">
        <v>49</v>
      </c>
      <c r="H13" s="35"/>
      <c r="I13" s="35"/>
      <c r="J13" s="36" t="s">
        <v>37</v>
      </c>
    </row>
    <row r="14" spans="2:12">
      <c r="B14" s="37" t="s">
        <v>38</v>
      </c>
      <c r="C14" s="38" t="s">
        <v>3</v>
      </c>
      <c r="D14" s="38" t="s">
        <v>39</v>
      </c>
      <c r="E14" s="38" t="s">
        <v>40</v>
      </c>
      <c r="F14" s="38" t="s">
        <v>41</v>
      </c>
      <c r="G14" s="61" t="s">
        <v>50</v>
      </c>
      <c r="H14" s="38" t="s">
        <v>42</v>
      </c>
      <c r="I14" s="38" t="s">
        <v>43</v>
      </c>
      <c r="J14" s="39" t="s">
        <v>44</v>
      </c>
    </row>
    <row r="15" spans="2:12">
      <c r="B15" s="48"/>
      <c r="C15" s="47"/>
      <c r="D15" s="47"/>
      <c r="E15" s="47"/>
      <c r="F15" s="75" t="s">
        <v>45</v>
      </c>
      <c r="G15" s="75"/>
      <c r="H15" s="44" t="s">
        <v>46</v>
      </c>
      <c r="I15" s="44" t="s">
        <v>47</v>
      </c>
      <c r="J15" s="46"/>
    </row>
    <row r="16" spans="2:12">
      <c r="B16" s="52">
        <v>1</v>
      </c>
      <c r="C16" s="53">
        <v>1370</v>
      </c>
      <c r="D16" s="64">
        <v>1110</v>
      </c>
      <c r="E16" s="64">
        <v>2010</v>
      </c>
      <c r="F16" s="49"/>
      <c r="G16" s="49">
        <v>4100</v>
      </c>
      <c r="H16" s="54">
        <v>28</v>
      </c>
      <c r="I16" s="65" t="s">
        <v>130</v>
      </c>
      <c r="J16" s="68" t="s">
        <v>58</v>
      </c>
      <c r="L16" s="63"/>
    </row>
    <row r="17" spans="2:12">
      <c r="B17" s="52">
        <v>2</v>
      </c>
      <c r="C17" s="53">
        <v>1370</v>
      </c>
      <c r="D17" s="64">
        <v>1110</v>
      </c>
      <c r="E17" s="64">
        <v>2010</v>
      </c>
      <c r="F17" s="49"/>
      <c r="G17" s="49">
        <v>3100</v>
      </c>
      <c r="H17" s="54">
        <v>28</v>
      </c>
      <c r="I17" s="65" t="s">
        <v>130</v>
      </c>
      <c r="J17" s="68" t="s">
        <v>59</v>
      </c>
      <c r="L17" s="63"/>
    </row>
    <row r="18" spans="2:12">
      <c r="B18" s="52">
        <v>2</v>
      </c>
      <c r="C18" s="53">
        <v>1196</v>
      </c>
      <c r="D18" s="64">
        <v>3500</v>
      </c>
      <c r="E18" s="64">
        <v>2020</v>
      </c>
      <c r="F18" s="49"/>
      <c r="G18" s="49">
        <v>480</v>
      </c>
      <c r="H18" s="54">
        <v>9</v>
      </c>
      <c r="I18" s="65" t="s">
        <v>130</v>
      </c>
      <c r="J18" s="68" t="s">
        <v>60</v>
      </c>
      <c r="L18" s="63"/>
    </row>
    <row r="19" spans="2:12">
      <c r="B19" s="52">
        <v>3</v>
      </c>
      <c r="C19" s="53">
        <v>1700</v>
      </c>
      <c r="D19" s="64">
        <v>1120</v>
      </c>
      <c r="E19" s="64">
        <v>2541</v>
      </c>
      <c r="F19" s="49"/>
      <c r="G19" s="49">
        <v>10000</v>
      </c>
      <c r="H19" s="54">
        <v>34</v>
      </c>
      <c r="I19" s="65" t="s">
        <v>130</v>
      </c>
      <c r="J19" s="68" t="s">
        <v>61</v>
      </c>
      <c r="L19" s="63"/>
    </row>
    <row r="20" spans="2:12">
      <c r="B20" s="52">
        <v>4</v>
      </c>
      <c r="C20" s="53">
        <v>1110</v>
      </c>
      <c r="D20" s="64">
        <v>1120</v>
      </c>
      <c r="E20" s="64">
        <v>1200</v>
      </c>
      <c r="F20" s="49"/>
      <c r="G20" s="49">
        <v>3200</v>
      </c>
      <c r="H20" s="54">
        <v>27</v>
      </c>
      <c r="I20" s="65" t="s">
        <v>130</v>
      </c>
      <c r="J20" s="66" t="s">
        <v>62</v>
      </c>
      <c r="L20" s="63"/>
    </row>
    <row r="21" spans="2:12">
      <c r="B21" s="52">
        <v>5</v>
      </c>
      <c r="C21" s="53">
        <v>1191</v>
      </c>
      <c r="D21" s="64">
        <v>1120</v>
      </c>
      <c r="E21" s="64">
        <v>2333</v>
      </c>
      <c r="F21" s="49"/>
      <c r="G21" s="49">
        <v>1400</v>
      </c>
      <c r="H21" s="54">
        <v>27</v>
      </c>
      <c r="I21" s="65" t="s">
        <v>130</v>
      </c>
      <c r="J21" s="69" t="s">
        <v>63</v>
      </c>
      <c r="L21" s="63"/>
    </row>
    <row r="22" spans="2:12">
      <c r="B22" s="52">
        <v>5</v>
      </c>
      <c r="C22" s="53">
        <v>1190</v>
      </c>
      <c r="D22" s="64">
        <v>320159</v>
      </c>
      <c r="E22" s="64">
        <v>2653</v>
      </c>
      <c r="F22" s="49"/>
      <c r="G22" s="49">
        <v>1800</v>
      </c>
      <c r="H22" s="54">
        <v>12</v>
      </c>
      <c r="I22" s="65" t="s">
        <v>130</v>
      </c>
      <c r="J22" s="69" t="s">
        <v>64</v>
      </c>
      <c r="L22" s="63"/>
    </row>
    <row r="23" spans="2:12">
      <c r="B23" s="52">
        <v>5</v>
      </c>
      <c r="C23" s="76">
        <v>1236</v>
      </c>
      <c r="D23" s="64">
        <v>4305</v>
      </c>
      <c r="E23" s="64">
        <v>3332</v>
      </c>
      <c r="F23" s="52"/>
      <c r="G23" s="52">
        <v>3000</v>
      </c>
      <c r="H23" s="54">
        <v>28</v>
      </c>
      <c r="I23" s="65" t="s">
        <v>130</v>
      </c>
      <c r="J23" s="77" t="s">
        <v>65</v>
      </c>
      <c r="L23" s="63"/>
    </row>
    <row r="24" spans="2:12">
      <c r="B24" s="52">
        <v>6</v>
      </c>
      <c r="C24" s="53">
        <v>1940</v>
      </c>
      <c r="D24" s="64">
        <v>9000</v>
      </c>
      <c r="E24" s="64">
        <v>3332</v>
      </c>
      <c r="F24" s="52"/>
      <c r="G24" s="52">
        <v>-1500</v>
      </c>
      <c r="H24" s="54">
        <v>28</v>
      </c>
      <c r="I24" s="65" t="s">
        <v>130</v>
      </c>
      <c r="J24" s="77" t="s">
        <v>81</v>
      </c>
      <c r="L24" s="63"/>
    </row>
    <row r="25" spans="2:12">
      <c r="B25" s="52">
        <v>6</v>
      </c>
      <c r="C25" s="53">
        <v>1236</v>
      </c>
      <c r="D25" s="64">
        <v>4302</v>
      </c>
      <c r="E25" s="64">
        <v>3811</v>
      </c>
      <c r="F25" s="52"/>
      <c r="G25" s="52">
        <v>1000</v>
      </c>
      <c r="H25" s="54">
        <v>12</v>
      </c>
      <c r="I25" s="65" t="s">
        <v>130</v>
      </c>
      <c r="J25" s="77" t="s">
        <v>66</v>
      </c>
      <c r="L25" s="63"/>
    </row>
    <row r="26" spans="2:12">
      <c r="B26" s="52">
        <v>7</v>
      </c>
      <c r="C26" s="53">
        <v>1629</v>
      </c>
      <c r="D26" s="64">
        <v>4302</v>
      </c>
      <c r="E26" s="64">
        <v>3811</v>
      </c>
      <c r="F26" s="52"/>
      <c r="G26" s="52">
        <v>400</v>
      </c>
      <c r="H26" s="54">
        <v>12</v>
      </c>
      <c r="I26" s="65" t="s">
        <v>130</v>
      </c>
      <c r="J26" s="77" t="s">
        <v>67</v>
      </c>
      <c r="L26" s="63"/>
    </row>
    <row r="27" spans="2:12">
      <c r="B27" s="52">
        <v>8</v>
      </c>
      <c r="C27" s="53">
        <v>1236</v>
      </c>
      <c r="D27" s="64">
        <v>4302</v>
      </c>
      <c r="E27" s="64">
        <v>3811</v>
      </c>
      <c r="F27" s="52"/>
      <c r="G27" s="52">
        <v>2500</v>
      </c>
      <c r="H27" s="54">
        <v>12</v>
      </c>
      <c r="I27" s="65" t="str">
        <f>I16</f>
        <v>§2.1.1</v>
      </c>
      <c r="J27" s="77" t="s">
        <v>68</v>
      </c>
      <c r="L27" s="63"/>
    </row>
    <row r="28" spans="2:12">
      <c r="B28" s="52">
        <v>9</v>
      </c>
      <c r="C28" s="53">
        <v>1236</v>
      </c>
      <c r="D28" s="64">
        <v>4302</v>
      </c>
      <c r="E28" s="64">
        <v>3811</v>
      </c>
      <c r="F28" s="52"/>
      <c r="G28" s="52">
        <v>200</v>
      </c>
      <c r="H28" s="54">
        <v>18</v>
      </c>
      <c r="I28" s="65" t="str">
        <f>I17</f>
        <v>§2.1.1</v>
      </c>
      <c r="J28" s="77" t="s">
        <v>69</v>
      </c>
      <c r="L28" s="63"/>
    </row>
    <row r="29" spans="2:12" ht="25.5">
      <c r="B29" s="52">
        <v>10</v>
      </c>
      <c r="C29" s="76">
        <v>1236</v>
      </c>
      <c r="D29" s="64">
        <v>4300</v>
      </c>
      <c r="E29" s="64">
        <v>1200</v>
      </c>
      <c r="F29" s="52"/>
      <c r="G29" s="52">
        <v>450</v>
      </c>
      <c r="H29" s="54">
        <v>12</v>
      </c>
      <c r="I29" s="65" t="str">
        <f>I18</f>
        <v>§2.1.1</v>
      </c>
      <c r="J29" s="77" t="s">
        <v>82</v>
      </c>
      <c r="L29" s="63"/>
    </row>
    <row r="30" spans="2:12">
      <c r="B30" s="52">
        <v>11</v>
      </c>
      <c r="C30" s="53">
        <v>1190</v>
      </c>
      <c r="D30" s="64">
        <v>4305</v>
      </c>
      <c r="E30" s="64">
        <v>3332</v>
      </c>
      <c r="F30" s="52"/>
      <c r="G30" s="52">
        <v>-450</v>
      </c>
      <c r="H30" s="54">
        <v>12</v>
      </c>
      <c r="I30" s="65" t="str">
        <f>I19</f>
        <v>§2.1.1</v>
      </c>
      <c r="J30" s="77" t="s">
        <v>83</v>
      </c>
      <c r="L30" s="63"/>
    </row>
    <row r="31" spans="2:12">
      <c r="B31" s="52">
        <v>12</v>
      </c>
      <c r="C31" s="53">
        <v>1180</v>
      </c>
      <c r="D31" s="64">
        <v>4302</v>
      </c>
      <c r="E31" s="64">
        <v>3811</v>
      </c>
      <c r="F31" s="52"/>
      <c r="G31" s="52">
        <v>250</v>
      </c>
      <c r="H31" s="54">
        <v>22</v>
      </c>
      <c r="I31" s="65" t="str">
        <f>I20</f>
        <v>§2.1.1</v>
      </c>
      <c r="J31" s="77" t="s">
        <v>70</v>
      </c>
      <c r="L31" s="63"/>
    </row>
    <row r="32" spans="2:12">
      <c r="B32" s="52">
        <v>13</v>
      </c>
      <c r="C32" s="53">
        <v>1196</v>
      </c>
      <c r="D32" s="64">
        <v>4150</v>
      </c>
      <c r="E32" s="64">
        <v>3007</v>
      </c>
      <c r="F32" s="49"/>
      <c r="G32" s="49">
        <v>35</v>
      </c>
      <c r="H32" s="54">
        <v>33</v>
      </c>
      <c r="I32" s="65" t="str">
        <f>I21</f>
        <v>§2.1.1</v>
      </c>
      <c r="J32" s="69" t="s">
        <v>71</v>
      </c>
      <c r="L32" s="63"/>
    </row>
    <row r="33" spans="2:12">
      <c r="B33" s="52">
        <v>14</v>
      </c>
      <c r="C33" s="53">
        <v>1470</v>
      </c>
      <c r="D33" s="64">
        <v>1130</v>
      </c>
      <c r="E33" s="64">
        <v>3251</v>
      </c>
      <c r="F33" s="49"/>
      <c r="G33" s="49">
        <v>495</v>
      </c>
      <c r="H33" s="54">
        <v>28</v>
      </c>
      <c r="I33" s="65" t="str">
        <f>I22</f>
        <v>§2.1.1</v>
      </c>
      <c r="J33" s="69" t="s">
        <v>84</v>
      </c>
      <c r="L33" s="63"/>
    </row>
    <row r="34" spans="2:12">
      <c r="B34" s="52">
        <v>15</v>
      </c>
      <c r="C34" s="53">
        <v>1940</v>
      </c>
      <c r="D34" s="64">
        <v>9000</v>
      </c>
      <c r="E34" s="64">
        <v>3251</v>
      </c>
      <c r="F34" s="49"/>
      <c r="G34" s="49">
        <v>-495</v>
      </c>
      <c r="H34" s="54">
        <v>28</v>
      </c>
      <c r="I34" s="65" t="str">
        <f>I23</f>
        <v>§2.1.1</v>
      </c>
      <c r="J34" s="69" t="s">
        <v>93</v>
      </c>
      <c r="L34" s="63"/>
    </row>
    <row r="35" spans="2:12">
      <c r="B35" s="52">
        <f>+B34+1</f>
        <v>16</v>
      </c>
      <c r="C35" s="71">
        <v>1470</v>
      </c>
      <c r="D35" s="72">
        <v>1130</v>
      </c>
      <c r="E35" s="72">
        <v>3251</v>
      </c>
      <c r="F35" s="49"/>
      <c r="G35" s="49">
        <v>8861</v>
      </c>
      <c r="H35" s="73">
        <v>28</v>
      </c>
      <c r="I35" s="49" t="str">
        <f>I24</f>
        <v>§2.1.1</v>
      </c>
      <c r="J35" s="69" t="s">
        <v>94</v>
      </c>
      <c r="L35" s="63"/>
    </row>
    <row r="36" spans="2:12">
      <c r="B36" s="52">
        <f t="shared" ref="B36:B55" si="0">+B35+1</f>
        <v>17</v>
      </c>
      <c r="C36" s="71">
        <v>1270</v>
      </c>
      <c r="D36" s="72">
        <v>1431</v>
      </c>
      <c r="E36" s="72">
        <v>1200</v>
      </c>
      <c r="F36" s="49"/>
      <c r="G36" s="49">
        <v>300</v>
      </c>
      <c r="H36" s="73">
        <v>12</v>
      </c>
      <c r="I36" s="49" t="str">
        <f>I25</f>
        <v>§2.1.1</v>
      </c>
      <c r="J36" s="69" t="s">
        <v>72</v>
      </c>
      <c r="L36" s="63"/>
    </row>
    <row r="37" spans="2:12">
      <c r="B37" s="52">
        <f t="shared" si="0"/>
        <v>18</v>
      </c>
      <c r="C37" s="71">
        <v>1906</v>
      </c>
      <c r="D37" s="72">
        <v>9000</v>
      </c>
      <c r="E37" s="72">
        <v>8700</v>
      </c>
      <c r="F37" s="49"/>
      <c r="G37" s="49">
        <v>-500</v>
      </c>
      <c r="H37" s="73">
        <v>34</v>
      </c>
      <c r="I37" s="65" t="str">
        <f>I26</f>
        <v>§2.1.1</v>
      </c>
      <c r="J37" s="69" t="s">
        <v>73</v>
      </c>
      <c r="L37" s="63"/>
    </row>
    <row r="38" spans="2:12">
      <c r="B38" s="52">
        <f t="shared" si="0"/>
        <v>19</v>
      </c>
      <c r="C38" s="71">
        <v>1940</v>
      </c>
      <c r="D38" s="72">
        <v>9000</v>
      </c>
      <c r="E38" s="72">
        <v>1203</v>
      </c>
      <c r="F38" s="49"/>
      <c r="G38" s="49">
        <v>-1300</v>
      </c>
      <c r="H38" s="73">
        <v>28</v>
      </c>
      <c r="I38" s="65" t="str">
        <f>I27</f>
        <v>§2.1.1</v>
      </c>
      <c r="J38" s="69" t="s">
        <v>74</v>
      </c>
      <c r="L38" s="63"/>
    </row>
    <row r="39" spans="2:12">
      <c r="B39" s="52">
        <f t="shared" si="0"/>
        <v>20</v>
      </c>
      <c r="C39" s="71">
        <v>1451</v>
      </c>
      <c r="D39" s="72">
        <v>1410</v>
      </c>
      <c r="E39" s="72">
        <v>1206</v>
      </c>
      <c r="F39" s="49"/>
      <c r="G39" s="49">
        <v>184</v>
      </c>
      <c r="H39" s="73">
        <v>28</v>
      </c>
      <c r="I39" s="65" t="str">
        <f>I28</f>
        <v>§2.1.1</v>
      </c>
      <c r="J39" s="69" t="s">
        <v>85</v>
      </c>
      <c r="L39" s="63"/>
    </row>
    <row r="40" spans="2:12">
      <c r="B40" s="52">
        <f t="shared" si="0"/>
        <v>21</v>
      </c>
      <c r="C40" s="71">
        <v>1940</v>
      </c>
      <c r="D40" s="72">
        <v>9000</v>
      </c>
      <c r="E40" s="72">
        <v>1206</v>
      </c>
      <c r="F40" s="49"/>
      <c r="G40" s="49">
        <v>-184</v>
      </c>
      <c r="H40" s="73">
        <v>28</v>
      </c>
      <c r="I40" s="49" t="str">
        <f>I29</f>
        <v>§2.1.1</v>
      </c>
      <c r="J40" s="69" t="s">
        <v>86</v>
      </c>
      <c r="L40" s="63"/>
    </row>
    <row r="41" spans="2:12">
      <c r="B41" s="52">
        <f t="shared" si="0"/>
        <v>22</v>
      </c>
      <c r="C41" s="71">
        <v>1299</v>
      </c>
      <c r="D41" s="72">
        <v>1070</v>
      </c>
      <c r="E41" s="72">
        <v>1200</v>
      </c>
      <c r="F41" s="49"/>
      <c r="G41" s="49">
        <v>2530</v>
      </c>
      <c r="H41" s="73">
        <v>12</v>
      </c>
      <c r="I41" s="49" t="str">
        <f>I30</f>
        <v>§2.1.1</v>
      </c>
      <c r="J41" s="69" t="s">
        <v>87</v>
      </c>
      <c r="L41" s="63"/>
    </row>
    <row r="42" spans="2:12">
      <c r="B42" s="52">
        <f t="shared" si="0"/>
        <v>23</v>
      </c>
      <c r="C42" s="71">
        <v>1940</v>
      </c>
      <c r="D42" s="72">
        <v>9000</v>
      </c>
      <c r="E42" s="72">
        <v>1200</v>
      </c>
      <c r="F42" s="49"/>
      <c r="G42" s="49">
        <v>-2530</v>
      </c>
      <c r="H42" s="73">
        <v>28</v>
      </c>
      <c r="I42" s="65" t="str">
        <f>I31</f>
        <v>§2.1.1</v>
      </c>
      <c r="J42" s="69" t="s">
        <v>88</v>
      </c>
      <c r="L42" s="63"/>
    </row>
    <row r="43" spans="2:12">
      <c r="B43" s="52">
        <f t="shared" si="0"/>
        <v>24</v>
      </c>
      <c r="C43" s="71">
        <v>1115</v>
      </c>
      <c r="D43" s="72">
        <v>1093</v>
      </c>
      <c r="E43" s="72">
        <v>1200</v>
      </c>
      <c r="F43" s="49"/>
      <c r="G43" s="49">
        <v>200</v>
      </c>
      <c r="H43" s="73">
        <v>12</v>
      </c>
      <c r="I43" s="65" t="str">
        <f>I32</f>
        <v>§2.1.1</v>
      </c>
      <c r="J43" s="69" t="s">
        <v>89</v>
      </c>
      <c r="L43" s="63"/>
    </row>
    <row r="44" spans="2:12">
      <c r="B44" s="52">
        <f t="shared" si="0"/>
        <v>25</v>
      </c>
      <c r="C44" s="71">
        <v>1940</v>
      </c>
      <c r="D44" s="72">
        <v>9000</v>
      </c>
      <c r="E44" s="72">
        <v>1200</v>
      </c>
      <c r="F44" s="49"/>
      <c r="G44" s="49">
        <v>-200</v>
      </c>
      <c r="H44" s="73">
        <v>28</v>
      </c>
      <c r="I44" s="65" t="str">
        <f>I33</f>
        <v>§2.1.1</v>
      </c>
      <c r="J44" s="69" t="s">
        <v>90</v>
      </c>
      <c r="L44" s="63"/>
    </row>
    <row r="45" spans="2:12">
      <c r="B45" s="52">
        <f t="shared" si="0"/>
        <v>26</v>
      </c>
      <c r="C45" s="71">
        <v>1470</v>
      </c>
      <c r="D45" s="72">
        <v>1099</v>
      </c>
      <c r="E45" s="72">
        <v>3200</v>
      </c>
      <c r="F45" s="49"/>
      <c r="G45" s="49">
        <v>90</v>
      </c>
      <c r="H45" s="73">
        <v>28</v>
      </c>
      <c r="I45" s="49" t="str">
        <f>I34</f>
        <v>§2.1.1</v>
      </c>
      <c r="J45" s="69" t="s">
        <v>91</v>
      </c>
      <c r="L45" s="63"/>
    </row>
    <row r="46" spans="2:12">
      <c r="B46" s="52">
        <f t="shared" si="0"/>
        <v>27</v>
      </c>
      <c r="C46" s="71">
        <v>1940</v>
      </c>
      <c r="D46" s="72">
        <v>9000</v>
      </c>
      <c r="E46" s="72">
        <v>3200</v>
      </c>
      <c r="F46" s="49"/>
      <c r="G46" s="49">
        <v>-90</v>
      </c>
      <c r="H46" s="73">
        <v>28</v>
      </c>
      <c r="I46" s="49" t="str">
        <f>I35</f>
        <v>§2.1.1</v>
      </c>
      <c r="J46" s="69" t="s">
        <v>92</v>
      </c>
      <c r="L46" s="63"/>
    </row>
    <row r="47" spans="2:12">
      <c r="B47" s="52">
        <f t="shared" si="0"/>
        <v>28</v>
      </c>
      <c r="C47" s="71">
        <v>1017</v>
      </c>
      <c r="D47" s="72">
        <v>1099</v>
      </c>
      <c r="E47" s="72">
        <v>1200</v>
      </c>
      <c r="F47" s="49"/>
      <c r="G47" s="49">
        <v>-15000</v>
      </c>
      <c r="H47" s="73">
        <v>34</v>
      </c>
      <c r="I47" s="65" t="str">
        <f>I36</f>
        <v>§2.1.1</v>
      </c>
      <c r="J47" s="69" t="s">
        <v>55</v>
      </c>
      <c r="L47" s="63"/>
    </row>
    <row r="48" spans="2:12">
      <c r="B48" s="52">
        <f t="shared" si="0"/>
        <v>29</v>
      </c>
      <c r="C48" s="71">
        <v>1090</v>
      </c>
      <c r="D48" s="72">
        <v>1099</v>
      </c>
      <c r="E48" s="72">
        <v>1700</v>
      </c>
      <c r="F48" s="49"/>
      <c r="G48" s="49">
        <v>-25000</v>
      </c>
      <c r="H48" s="73">
        <v>34</v>
      </c>
      <c r="I48" s="65" t="str">
        <f>I37</f>
        <v>§2.1.1</v>
      </c>
      <c r="J48" s="69" t="s">
        <v>75</v>
      </c>
      <c r="L48" s="63"/>
    </row>
    <row r="49" spans="2:12">
      <c r="B49" s="52">
        <f t="shared" si="0"/>
        <v>30</v>
      </c>
      <c r="C49" s="71">
        <v>1800</v>
      </c>
      <c r="D49" s="72">
        <v>9000</v>
      </c>
      <c r="E49" s="72">
        <v>8400</v>
      </c>
      <c r="F49" s="49"/>
      <c r="G49" s="49">
        <v>-52049</v>
      </c>
      <c r="H49" s="73">
        <v>34</v>
      </c>
      <c r="I49" s="65" t="str">
        <f>I38</f>
        <v>§2.1.1</v>
      </c>
      <c r="J49" s="69" t="s">
        <v>76</v>
      </c>
      <c r="L49" s="63"/>
    </row>
    <row r="50" spans="2:12">
      <c r="B50" s="52">
        <f t="shared" si="0"/>
        <v>31</v>
      </c>
      <c r="C50" s="71">
        <v>1650</v>
      </c>
      <c r="D50" s="72">
        <v>9000</v>
      </c>
      <c r="E50" s="72">
        <v>3210</v>
      </c>
      <c r="F50" s="49"/>
      <c r="G50" s="49">
        <v>-11000</v>
      </c>
      <c r="H50" s="73">
        <v>12</v>
      </c>
      <c r="I50" s="49" t="str">
        <f>I39</f>
        <v>§2.1.1</v>
      </c>
      <c r="J50" s="69" t="s">
        <v>77</v>
      </c>
      <c r="L50" s="63"/>
    </row>
    <row r="51" spans="2:12">
      <c r="B51" s="52">
        <f t="shared" si="0"/>
        <v>32</v>
      </c>
      <c r="C51" s="71">
        <v>1874</v>
      </c>
      <c r="D51" s="72">
        <v>9000</v>
      </c>
      <c r="E51" s="72">
        <v>8000</v>
      </c>
      <c r="F51" s="49"/>
      <c r="G51" s="49">
        <v>-8000</v>
      </c>
      <c r="H51" s="73">
        <v>32</v>
      </c>
      <c r="I51" s="49" t="str">
        <f>I40</f>
        <v>§2.1.1</v>
      </c>
      <c r="J51" s="69" t="s">
        <v>78</v>
      </c>
      <c r="L51" s="63"/>
    </row>
    <row r="52" spans="2:12">
      <c r="B52" s="52">
        <f t="shared" si="0"/>
        <v>33</v>
      </c>
      <c r="C52" s="71">
        <v>1500</v>
      </c>
      <c r="D52" s="72">
        <v>9000</v>
      </c>
      <c r="E52" s="72">
        <v>8700</v>
      </c>
      <c r="F52" s="49"/>
      <c r="G52" s="49">
        <v>10000</v>
      </c>
      <c r="H52" s="73">
        <v>34</v>
      </c>
      <c r="I52" s="49" t="str">
        <f>I41</f>
        <v>§2.1.1</v>
      </c>
      <c r="J52" s="69" t="s">
        <v>95</v>
      </c>
      <c r="L52" s="63"/>
    </row>
    <row r="53" spans="2:12">
      <c r="B53" s="52">
        <f t="shared" si="0"/>
        <v>34</v>
      </c>
      <c r="C53" s="71">
        <v>1900</v>
      </c>
      <c r="D53" s="72">
        <v>9000</v>
      </c>
      <c r="E53" s="72">
        <v>8700</v>
      </c>
      <c r="F53" s="49"/>
      <c r="G53" s="49">
        <v>-5000</v>
      </c>
      <c r="H53" s="73">
        <v>34</v>
      </c>
      <c r="I53" s="65" t="str">
        <f>I42</f>
        <v>§2.1.1</v>
      </c>
      <c r="J53" s="69" t="s">
        <v>96</v>
      </c>
      <c r="L53" s="63"/>
    </row>
    <row r="54" spans="2:12">
      <c r="B54" s="52">
        <f t="shared" si="0"/>
        <v>35</v>
      </c>
      <c r="C54" s="71">
        <v>1870</v>
      </c>
      <c r="D54" s="72">
        <v>9000</v>
      </c>
      <c r="E54" s="72">
        <v>8000</v>
      </c>
      <c r="F54" s="49"/>
      <c r="G54" s="49">
        <v>-35000</v>
      </c>
      <c r="H54" s="73">
        <v>34</v>
      </c>
      <c r="I54" s="65" t="str">
        <f>I43</f>
        <v>§2.1.1</v>
      </c>
      <c r="J54" s="69" t="s">
        <v>79</v>
      </c>
      <c r="L54" s="63"/>
    </row>
    <row r="55" spans="2:12">
      <c r="B55" s="52">
        <f t="shared" si="0"/>
        <v>36</v>
      </c>
      <c r="C55" s="71">
        <v>1570</v>
      </c>
      <c r="D55" s="72">
        <v>9000</v>
      </c>
      <c r="E55" s="72">
        <v>8800</v>
      </c>
      <c r="F55" s="49"/>
      <c r="G55" s="49">
        <v>103723</v>
      </c>
      <c r="H55" s="73">
        <v>34</v>
      </c>
      <c r="I55" s="65" t="str">
        <f>I44</f>
        <v>§2.1.1</v>
      </c>
      <c r="J55" s="74" t="s">
        <v>80</v>
      </c>
      <c r="L55" s="63"/>
    </row>
    <row r="56" spans="2:12">
      <c r="B56" s="52">
        <v>37</v>
      </c>
      <c r="C56" s="53">
        <v>1940</v>
      </c>
      <c r="D56" s="64">
        <v>9000</v>
      </c>
      <c r="E56" s="64">
        <v>3332</v>
      </c>
      <c r="F56" s="52"/>
      <c r="G56" s="67">
        <v>-1000</v>
      </c>
      <c r="H56" s="78">
        <v>28</v>
      </c>
      <c r="I56" s="65" t="str">
        <f>I45</f>
        <v>§2.1.1</v>
      </c>
      <c r="J56" s="79" t="s">
        <v>97</v>
      </c>
      <c r="L56" s="63"/>
    </row>
    <row r="57" spans="2:12">
      <c r="B57" s="52">
        <v>38</v>
      </c>
      <c r="C57" s="53">
        <v>1570</v>
      </c>
      <c r="D57" s="64">
        <v>9000</v>
      </c>
      <c r="E57" s="64">
        <v>8800</v>
      </c>
      <c r="F57" s="52"/>
      <c r="G57" s="67">
        <v>1000</v>
      </c>
      <c r="H57" s="78">
        <v>34</v>
      </c>
      <c r="I57" s="65" t="str">
        <f>I46</f>
        <v>§2.1.1</v>
      </c>
      <c r="J57" s="79" t="s">
        <v>98</v>
      </c>
      <c r="L57" s="63"/>
    </row>
    <row r="58" spans="2:12">
      <c r="B58" s="52">
        <v>39</v>
      </c>
      <c r="C58" s="53">
        <v>1940</v>
      </c>
      <c r="D58" s="64">
        <v>9000</v>
      </c>
      <c r="E58" s="64">
        <v>3332</v>
      </c>
      <c r="F58" s="52"/>
      <c r="G58" s="67">
        <v>-1000</v>
      </c>
      <c r="H58" s="78">
        <v>28</v>
      </c>
      <c r="I58" s="65" t="str">
        <f>I47</f>
        <v>§2.1.1</v>
      </c>
      <c r="J58" s="79" t="s">
        <v>99</v>
      </c>
      <c r="L58" s="63"/>
    </row>
    <row r="59" spans="2:12">
      <c r="B59" s="52">
        <v>40</v>
      </c>
      <c r="C59" s="53">
        <v>1570</v>
      </c>
      <c r="D59" s="64">
        <v>9000</v>
      </c>
      <c r="E59" s="64">
        <v>8800</v>
      </c>
      <c r="F59" s="52"/>
      <c r="G59" s="67">
        <v>1000</v>
      </c>
      <c r="H59" s="78">
        <v>34</v>
      </c>
      <c r="I59" s="65" t="str">
        <f>I48</f>
        <v>§2.1.1</v>
      </c>
      <c r="J59" s="79" t="s">
        <v>100</v>
      </c>
      <c r="L59" s="63"/>
    </row>
    <row r="60" spans="2:12">
      <c r="B60" s="52">
        <v>41</v>
      </c>
      <c r="C60" s="53">
        <v>1940</v>
      </c>
      <c r="D60" s="64">
        <v>9000</v>
      </c>
      <c r="E60" s="64">
        <v>1205</v>
      </c>
      <c r="F60" s="52"/>
      <c r="G60" s="67">
        <v>-222.983</v>
      </c>
      <c r="H60" s="78">
        <v>28</v>
      </c>
      <c r="I60" s="65" t="str">
        <f>I49</f>
        <v>§2.1.1</v>
      </c>
      <c r="J60" s="79" t="s">
        <v>101</v>
      </c>
      <c r="L60" s="63"/>
    </row>
    <row r="61" spans="2:12">
      <c r="B61" s="52">
        <v>42</v>
      </c>
      <c r="C61" s="53">
        <v>1570</v>
      </c>
      <c r="D61" s="64">
        <v>9000</v>
      </c>
      <c r="E61" s="64">
        <v>8800</v>
      </c>
      <c r="F61" s="52"/>
      <c r="G61" s="67">
        <v>222.983</v>
      </c>
      <c r="H61" s="78">
        <v>34</v>
      </c>
      <c r="I61" s="65" t="str">
        <f>I50</f>
        <v>§2.1.1</v>
      </c>
      <c r="J61" s="79" t="s">
        <v>102</v>
      </c>
      <c r="L61" s="63"/>
    </row>
    <row r="62" spans="2:12">
      <c r="B62" s="52">
        <v>43</v>
      </c>
      <c r="C62" s="53">
        <v>1940</v>
      </c>
      <c r="D62" s="64">
        <v>9000</v>
      </c>
      <c r="E62" s="64">
        <v>1237</v>
      </c>
      <c r="F62" s="52"/>
      <c r="G62" s="67">
        <v>-1092.4359999999999</v>
      </c>
      <c r="H62" s="78">
        <v>28</v>
      </c>
      <c r="I62" s="65" t="str">
        <f>I51</f>
        <v>§2.1.1</v>
      </c>
      <c r="J62" s="79" t="s">
        <v>103</v>
      </c>
      <c r="L62" s="63"/>
    </row>
    <row r="63" spans="2:12">
      <c r="B63" s="52">
        <v>44</v>
      </c>
      <c r="C63" s="53">
        <v>1570</v>
      </c>
      <c r="D63" s="64">
        <v>9000</v>
      </c>
      <c r="E63" s="64">
        <v>8800</v>
      </c>
      <c r="F63" s="52"/>
      <c r="G63" s="67">
        <v>1092.4359999999999</v>
      </c>
      <c r="H63" s="78">
        <v>34</v>
      </c>
      <c r="I63" s="65" t="str">
        <f>I52</f>
        <v>§2.1.1</v>
      </c>
      <c r="J63" s="79" t="s">
        <v>104</v>
      </c>
      <c r="L63" s="63"/>
    </row>
    <row r="64" spans="2:12">
      <c r="B64" s="52">
        <v>45</v>
      </c>
      <c r="C64" s="53">
        <v>1940</v>
      </c>
      <c r="D64" s="64">
        <v>9000</v>
      </c>
      <c r="E64" s="64">
        <v>1205</v>
      </c>
      <c r="F64" s="52"/>
      <c r="G64" s="67">
        <v>-3563.127</v>
      </c>
      <c r="H64" s="78">
        <v>28</v>
      </c>
      <c r="I64" s="65" t="str">
        <f>I53</f>
        <v>§2.1.1</v>
      </c>
      <c r="J64" s="79" t="s">
        <v>105</v>
      </c>
      <c r="L64" s="63"/>
    </row>
    <row r="65" spans="2:12">
      <c r="B65" s="52">
        <v>46</v>
      </c>
      <c r="C65" s="53">
        <v>1570</v>
      </c>
      <c r="D65" s="64">
        <v>9000</v>
      </c>
      <c r="E65" s="64">
        <v>8800</v>
      </c>
      <c r="F65" s="52"/>
      <c r="G65" s="67">
        <v>3563.127</v>
      </c>
      <c r="H65" s="78">
        <v>34</v>
      </c>
      <c r="I65" s="65" t="str">
        <f>I54</f>
        <v>§2.1.1</v>
      </c>
      <c r="J65" s="79" t="s">
        <v>106</v>
      </c>
      <c r="L65" s="63"/>
    </row>
    <row r="66" spans="2:12">
      <c r="B66" s="52">
        <v>47</v>
      </c>
      <c r="C66" s="53">
        <v>1940</v>
      </c>
      <c r="D66" s="64">
        <v>9000</v>
      </c>
      <c r="E66" s="64">
        <v>2222</v>
      </c>
      <c r="F66" s="52"/>
      <c r="G66" s="67">
        <v>-1289.25</v>
      </c>
      <c r="H66" s="78">
        <v>28</v>
      </c>
      <c r="I66" s="65" t="str">
        <f>I55</f>
        <v>§2.1.1</v>
      </c>
      <c r="J66" s="79" t="s">
        <v>107</v>
      </c>
      <c r="L66" s="63"/>
    </row>
    <row r="67" spans="2:12">
      <c r="B67" s="52">
        <v>48</v>
      </c>
      <c r="C67" s="53">
        <v>1570</v>
      </c>
      <c r="D67" s="64">
        <v>9000</v>
      </c>
      <c r="E67" s="64">
        <v>8800</v>
      </c>
      <c r="F67" s="52"/>
      <c r="G67" s="67">
        <v>1289.25</v>
      </c>
      <c r="H67" s="78">
        <v>34</v>
      </c>
      <c r="I67" s="65" t="str">
        <f>I56</f>
        <v>§2.1.1</v>
      </c>
      <c r="J67" s="79" t="s">
        <v>108</v>
      </c>
      <c r="L67" s="63"/>
    </row>
    <row r="68" spans="2:12">
      <c r="B68" s="52">
        <v>49</v>
      </c>
      <c r="C68" s="53">
        <v>1940</v>
      </c>
      <c r="D68" s="64">
        <v>9000</v>
      </c>
      <c r="E68" s="64">
        <v>3391</v>
      </c>
      <c r="F68" s="52"/>
      <c r="G68" s="67">
        <v>-1038.3499999999999</v>
      </c>
      <c r="H68" s="78">
        <v>28</v>
      </c>
      <c r="I68" s="65" t="str">
        <f>I57</f>
        <v>§2.1.1</v>
      </c>
      <c r="J68" s="79" t="s">
        <v>109</v>
      </c>
      <c r="L68" s="63"/>
    </row>
    <row r="69" spans="2:12">
      <c r="B69" s="52">
        <v>50</v>
      </c>
      <c r="C69" s="53">
        <v>1570</v>
      </c>
      <c r="D69" s="64">
        <v>9000</v>
      </c>
      <c r="E69" s="64">
        <v>8800</v>
      </c>
      <c r="F69" s="52"/>
      <c r="G69" s="67">
        <v>1038.3499999999999</v>
      </c>
      <c r="H69" s="78">
        <v>34</v>
      </c>
      <c r="I69" s="65" t="str">
        <f>I58</f>
        <v>§2.1.1</v>
      </c>
      <c r="J69" s="79" t="s">
        <v>110</v>
      </c>
      <c r="L69" s="63"/>
    </row>
    <row r="70" spans="2:12">
      <c r="B70" s="52">
        <v>51</v>
      </c>
      <c r="C70" s="53">
        <v>1940</v>
      </c>
      <c r="D70" s="64">
        <v>9000</v>
      </c>
      <c r="E70" s="64">
        <v>3332</v>
      </c>
      <c r="F70" s="52"/>
      <c r="G70" s="67">
        <v>-51.241999999999997</v>
      </c>
      <c r="H70" s="78">
        <v>28</v>
      </c>
      <c r="I70" s="65" t="str">
        <f>I59</f>
        <v>§2.1.1</v>
      </c>
      <c r="J70" s="79" t="s">
        <v>111</v>
      </c>
      <c r="L70" s="63"/>
    </row>
    <row r="71" spans="2:12">
      <c r="B71" s="52">
        <v>52</v>
      </c>
      <c r="C71" s="53">
        <v>1570</v>
      </c>
      <c r="D71" s="64">
        <v>9000</v>
      </c>
      <c r="E71" s="64">
        <v>8800</v>
      </c>
      <c r="F71" s="52"/>
      <c r="G71" s="67">
        <v>51.241999999999997</v>
      </c>
      <c r="H71" s="78">
        <v>34</v>
      </c>
      <c r="I71" s="65" t="str">
        <f>I60</f>
        <v>§2.1.1</v>
      </c>
      <c r="J71" s="79" t="s">
        <v>112</v>
      </c>
      <c r="L71" s="63"/>
    </row>
    <row r="72" spans="2:12">
      <c r="B72" s="52">
        <v>53</v>
      </c>
      <c r="C72" s="53">
        <v>1540</v>
      </c>
      <c r="D72" s="64">
        <v>9000</v>
      </c>
      <c r="E72" s="64">
        <v>3151</v>
      </c>
      <c r="F72" s="52"/>
      <c r="G72" s="67">
        <v>392.35</v>
      </c>
      <c r="H72" s="78">
        <v>28</v>
      </c>
      <c r="I72" s="65" t="str">
        <f>I61</f>
        <v>§2.1.1</v>
      </c>
      <c r="J72" s="79" t="s">
        <v>113</v>
      </c>
      <c r="L72" s="63"/>
    </row>
    <row r="73" spans="2:12">
      <c r="B73" s="52">
        <v>54</v>
      </c>
      <c r="C73" s="53">
        <v>1570</v>
      </c>
      <c r="D73" s="64">
        <v>9000</v>
      </c>
      <c r="E73" s="64">
        <v>8800</v>
      </c>
      <c r="F73" s="52"/>
      <c r="G73" s="67">
        <v>-392.35</v>
      </c>
      <c r="H73" s="78">
        <v>34</v>
      </c>
      <c r="I73" s="65" t="str">
        <f>I62</f>
        <v>§2.1.1</v>
      </c>
      <c r="J73" s="79" t="s">
        <v>114</v>
      </c>
      <c r="L73" s="63"/>
    </row>
    <row r="74" spans="2:12">
      <c r="B74" s="52">
        <v>55</v>
      </c>
      <c r="C74" s="53">
        <v>1940</v>
      </c>
      <c r="D74" s="64">
        <v>9000</v>
      </c>
      <c r="E74" s="64">
        <v>1200</v>
      </c>
      <c r="F74" s="52"/>
      <c r="G74" s="67">
        <v>-1073.5930000000001</v>
      </c>
      <c r="H74" s="78">
        <v>28</v>
      </c>
      <c r="I74" s="65" t="str">
        <f>I63</f>
        <v>§2.1.1</v>
      </c>
      <c r="J74" s="79" t="s">
        <v>115</v>
      </c>
      <c r="L74" s="63"/>
    </row>
    <row r="75" spans="2:12">
      <c r="B75" s="52">
        <v>56</v>
      </c>
      <c r="C75" s="53">
        <v>1570</v>
      </c>
      <c r="D75" s="64">
        <v>9000</v>
      </c>
      <c r="E75" s="64">
        <v>8800</v>
      </c>
      <c r="F75" s="52"/>
      <c r="G75" s="67">
        <v>1073.5930000000001</v>
      </c>
      <c r="H75" s="78">
        <v>34</v>
      </c>
      <c r="I75" s="65" t="str">
        <f>I64</f>
        <v>§2.1.1</v>
      </c>
      <c r="J75" s="79" t="s">
        <v>116</v>
      </c>
      <c r="L75" s="63"/>
    </row>
    <row r="76" spans="2:12">
      <c r="B76" s="52">
        <v>57</v>
      </c>
      <c r="C76" s="53">
        <v>1940</v>
      </c>
      <c r="D76" s="64">
        <v>9000</v>
      </c>
      <c r="E76" s="64">
        <v>2212</v>
      </c>
      <c r="F76" s="52"/>
      <c r="G76" s="67">
        <v>-192.80600000000001</v>
      </c>
      <c r="H76" s="78">
        <v>28</v>
      </c>
      <c r="I76" s="65" t="str">
        <f>I65</f>
        <v>§2.1.1</v>
      </c>
      <c r="J76" s="79" t="s">
        <v>117</v>
      </c>
      <c r="L76" s="63"/>
    </row>
    <row r="77" spans="2:12">
      <c r="B77" s="52">
        <v>58</v>
      </c>
      <c r="C77" s="53">
        <v>1570</v>
      </c>
      <c r="D77" s="64">
        <v>9000</v>
      </c>
      <c r="E77" s="64">
        <v>8800</v>
      </c>
      <c r="F77" s="52"/>
      <c r="G77" s="67">
        <v>192.80600000000001</v>
      </c>
      <c r="H77" s="78">
        <v>34</v>
      </c>
      <c r="I77" s="65" t="str">
        <f>I66</f>
        <v>§2.1.1</v>
      </c>
      <c r="J77" s="79" t="s">
        <v>118</v>
      </c>
      <c r="L77" s="63"/>
    </row>
    <row r="78" spans="2:12">
      <c r="B78" s="52">
        <v>59</v>
      </c>
      <c r="C78" s="53">
        <v>1940</v>
      </c>
      <c r="D78" s="64">
        <v>9000</v>
      </c>
      <c r="E78" s="64">
        <v>3332</v>
      </c>
      <c r="F78" s="52"/>
      <c r="G78" s="67">
        <v>-533</v>
      </c>
      <c r="H78" s="78">
        <v>28</v>
      </c>
      <c r="I78" s="65" t="str">
        <f>I67</f>
        <v>§2.1.1</v>
      </c>
      <c r="J78" s="79" t="s">
        <v>119</v>
      </c>
      <c r="L78" s="63"/>
    </row>
    <row r="79" spans="2:12">
      <c r="B79" s="52">
        <v>60</v>
      </c>
      <c r="C79" s="53">
        <v>1570</v>
      </c>
      <c r="D79" s="64">
        <v>9000</v>
      </c>
      <c r="E79" s="64">
        <v>8800</v>
      </c>
      <c r="F79" s="52"/>
      <c r="G79" s="67">
        <v>533</v>
      </c>
      <c r="H79" s="78">
        <v>34</v>
      </c>
      <c r="I79" s="65" t="str">
        <f>I68</f>
        <v>§2.1.1</v>
      </c>
      <c r="J79" s="79" t="s">
        <v>120</v>
      </c>
      <c r="L79" s="63"/>
    </row>
    <row r="80" spans="2:12" ht="25.5">
      <c r="B80" s="52">
        <v>61</v>
      </c>
      <c r="C80" s="53">
        <v>1940</v>
      </c>
      <c r="D80" s="64">
        <v>9000</v>
      </c>
      <c r="E80" s="64">
        <v>2422</v>
      </c>
      <c r="F80" s="52"/>
      <c r="G80" s="67">
        <v>-1465</v>
      </c>
      <c r="H80" s="78">
        <v>28</v>
      </c>
      <c r="I80" s="65" t="str">
        <f>I69</f>
        <v>§2.1.1</v>
      </c>
      <c r="J80" s="80" t="s">
        <v>121</v>
      </c>
      <c r="L80" s="63"/>
    </row>
    <row r="81" spans="2:12" ht="25.5">
      <c r="B81" s="52">
        <v>62</v>
      </c>
      <c r="C81" s="53">
        <v>1570</v>
      </c>
      <c r="D81" s="64">
        <v>9000</v>
      </c>
      <c r="E81" s="64">
        <v>8800</v>
      </c>
      <c r="F81" s="52"/>
      <c r="G81" s="67">
        <v>1465</v>
      </c>
      <c r="H81" s="78">
        <v>34</v>
      </c>
      <c r="I81" s="65" t="str">
        <f>I70</f>
        <v>§2.1.1</v>
      </c>
      <c r="J81" s="80" t="s">
        <v>122</v>
      </c>
      <c r="L81" s="63"/>
    </row>
    <row r="82" spans="2:12">
      <c r="B82" s="52">
        <v>63</v>
      </c>
      <c r="C82" s="53">
        <v>1940</v>
      </c>
      <c r="D82" s="64">
        <v>9000</v>
      </c>
      <c r="E82" s="64">
        <v>1205</v>
      </c>
      <c r="F82" s="52"/>
      <c r="G82" s="67">
        <v>-200</v>
      </c>
      <c r="H82" s="78">
        <v>28</v>
      </c>
      <c r="I82" s="65" t="str">
        <f>I71</f>
        <v>§2.1.1</v>
      </c>
      <c r="J82" s="79" t="s">
        <v>123</v>
      </c>
      <c r="L82" s="63"/>
    </row>
    <row r="83" spans="2:12">
      <c r="B83" s="52">
        <v>64</v>
      </c>
      <c r="C83" s="53">
        <v>1570</v>
      </c>
      <c r="D83" s="64">
        <v>9000</v>
      </c>
      <c r="E83" s="64">
        <v>8800</v>
      </c>
      <c r="F83" s="52"/>
      <c r="G83" s="67">
        <v>200</v>
      </c>
      <c r="H83" s="78">
        <v>34</v>
      </c>
      <c r="I83" s="65" t="str">
        <f>I72</f>
        <v>§2.1.1</v>
      </c>
      <c r="J83" s="79" t="s">
        <v>124</v>
      </c>
      <c r="L83" s="63"/>
    </row>
    <row r="84" spans="2:12">
      <c r="B84" s="52">
        <v>65</v>
      </c>
      <c r="C84" s="53">
        <v>1299</v>
      </c>
      <c r="D84" s="64">
        <v>1140</v>
      </c>
      <c r="E84" s="64">
        <v>1200</v>
      </c>
      <c r="F84" s="52"/>
      <c r="G84" s="67">
        <v>5001</v>
      </c>
      <c r="H84" s="78">
        <v>28</v>
      </c>
      <c r="I84" s="65" t="str">
        <f>I73</f>
        <v>§2.1.1</v>
      </c>
      <c r="J84" s="79" t="s">
        <v>129</v>
      </c>
      <c r="L84" s="63"/>
    </row>
    <row r="85" spans="2:12">
      <c r="B85" s="52">
        <v>66</v>
      </c>
      <c r="C85" s="53">
        <v>1236</v>
      </c>
      <c r="D85" s="64">
        <v>4305</v>
      </c>
      <c r="E85" s="64">
        <v>3332</v>
      </c>
      <c r="F85" s="52"/>
      <c r="G85" s="67">
        <v>-130</v>
      </c>
      <c r="H85" s="78">
        <v>28</v>
      </c>
      <c r="I85" s="65" t="str">
        <f>I74</f>
        <v>§2.1.1</v>
      </c>
      <c r="J85" s="79" t="s">
        <v>129</v>
      </c>
      <c r="L85" s="63"/>
    </row>
    <row r="86" spans="2:12">
      <c r="B86" s="52">
        <v>67</v>
      </c>
      <c r="C86" s="53">
        <v>1180</v>
      </c>
      <c r="D86" s="64">
        <v>4305</v>
      </c>
      <c r="E86" s="64">
        <v>3342</v>
      </c>
      <c r="F86" s="52"/>
      <c r="G86" s="67">
        <v>-950</v>
      </c>
      <c r="H86" s="78">
        <v>28</v>
      </c>
      <c r="I86" s="65" t="str">
        <f>I75</f>
        <v>§2.1.1</v>
      </c>
      <c r="J86" s="79" t="s">
        <v>129</v>
      </c>
      <c r="L86" s="63"/>
    </row>
    <row r="87" spans="2:12">
      <c r="B87" s="52">
        <v>68</v>
      </c>
      <c r="C87" s="53">
        <v>1299</v>
      </c>
      <c r="D87" s="64" t="s">
        <v>126</v>
      </c>
      <c r="E87" s="64" t="s">
        <v>127</v>
      </c>
      <c r="F87" s="52"/>
      <c r="G87" s="67">
        <v>-3300</v>
      </c>
      <c r="H87" s="78">
        <v>28</v>
      </c>
      <c r="I87" s="65" t="str">
        <f>I76</f>
        <v>§2.1.1</v>
      </c>
      <c r="J87" s="79" t="s">
        <v>129</v>
      </c>
      <c r="L87" s="63"/>
    </row>
    <row r="88" spans="2:12">
      <c r="B88" s="52">
        <v>69</v>
      </c>
      <c r="C88" s="53">
        <v>1299</v>
      </c>
      <c r="D88" s="64">
        <v>4150</v>
      </c>
      <c r="E88" s="64">
        <v>3007</v>
      </c>
      <c r="F88" s="52"/>
      <c r="G88" s="67">
        <v>-200</v>
      </c>
      <c r="H88" s="78">
        <v>28</v>
      </c>
      <c r="I88" s="65" t="str">
        <f>I77</f>
        <v>§2.1.1</v>
      </c>
      <c r="J88" s="79" t="s">
        <v>129</v>
      </c>
      <c r="L88" s="63"/>
    </row>
    <row r="89" spans="2:12">
      <c r="B89" s="52">
        <v>70</v>
      </c>
      <c r="C89" s="53">
        <v>1299</v>
      </c>
      <c r="D89" s="64">
        <v>4150</v>
      </c>
      <c r="E89" s="64">
        <v>3007</v>
      </c>
      <c r="F89" s="52"/>
      <c r="G89" s="67">
        <v>-100</v>
      </c>
      <c r="H89" s="78">
        <v>28</v>
      </c>
      <c r="I89" s="65" t="str">
        <f>I78</f>
        <v>§2.1.1</v>
      </c>
      <c r="J89" s="79" t="s">
        <v>129</v>
      </c>
      <c r="L89" s="63"/>
    </row>
    <row r="90" spans="2:12">
      <c r="B90" s="52">
        <v>71</v>
      </c>
      <c r="C90" s="53">
        <v>1299</v>
      </c>
      <c r="D90" s="64">
        <v>4150</v>
      </c>
      <c r="E90" s="64">
        <v>3007</v>
      </c>
      <c r="F90" s="52"/>
      <c r="G90" s="67">
        <v>-20</v>
      </c>
      <c r="H90" s="78">
        <v>28</v>
      </c>
      <c r="I90" s="65" t="str">
        <f>I79</f>
        <v>§2.1.1</v>
      </c>
      <c r="J90" s="79" t="s">
        <v>129</v>
      </c>
      <c r="L90" s="63"/>
    </row>
    <row r="91" spans="2:12">
      <c r="B91" s="52">
        <v>72</v>
      </c>
      <c r="C91" s="53">
        <v>1299</v>
      </c>
      <c r="D91" s="64">
        <v>1140</v>
      </c>
      <c r="E91" s="64">
        <v>1200</v>
      </c>
      <c r="F91" s="52"/>
      <c r="G91" s="67">
        <v>-301</v>
      </c>
      <c r="H91" s="78">
        <v>28</v>
      </c>
      <c r="I91" s="65" t="str">
        <f>I80</f>
        <v>§2.1.1</v>
      </c>
      <c r="J91" s="79" t="s">
        <v>129</v>
      </c>
      <c r="L91" s="63"/>
    </row>
    <row r="92" spans="2:12">
      <c r="B92" s="52"/>
      <c r="C92" s="53"/>
      <c r="D92" s="64"/>
      <c r="E92" s="64"/>
      <c r="F92" s="52"/>
      <c r="G92" s="67"/>
      <c r="H92" s="78"/>
      <c r="I92" s="65"/>
      <c r="J92" s="79"/>
      <c r="L92" s="63"/>
    </row>
    <row r="93" spans="2:12">
      <c r="B93" s="52"/>
      <c r="C93" s="53"/>
      <c r="D93" s="64"/>
      <c r="E93" s="64"/>
      <c r="F93" s="52"/>
      <c r="G93" s="67"/>
      <c r="H93" s="78"/>
      <c r="I93" s="65"/>
      <c r="J93" s="79"/>
      <c r="L93" s="63"/>
    </row>
    <row r="94" spans="2:12">
      <c r="B94" s="50" t="s">
        <v>48</v>
      </c>
      <c r="C94" s="49"/>
      <c r="D94" s="49"/>
      <c r="E94" s="49"/>
      <c r="F94" s="49"/>
      <c r="G94" s="62">
        <f>SUM(G16:G91)</f>
        <v>0</v>
      </c>
      <c r="H94" s="45"/>
      <c r="I94" s="45"/>
      <c r="J94" s="49"/>
      <c r="L94" s="63"/>
    </row>
  </sheetData>
  <autoFilter ref="B15:J94" xr:uid="{00000000-0009-0000-0000-000000000000}"/>
  <mergeCells count="4">
    <mergeCell ref="C4:F4"/>
    <mergeCell ref="C5:F5"/>
    <mergeCell ref="C6:F6"/>
    <mergeCell ref="C7:F7"/>
  </mergeCells>
  <phoneticPr fontId="0" type="noConversion"/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0"/>
  <sheetViews>
    <sheetView zoomScale="145" zoomScaleNormal="145" workbookViewId="0">
      <selection activeCell="I22" sqref="I22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24.4257812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43.710937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 t="str">
        <f>Skjema!$G$2</f>
        <v>2021</v>
      </c>
      <c r="D3">
        <f>Skjema!C16</f>
        <v>1370</v>
      </c>
      <c r="E3">
        <f>Skjema!D16</f>
        <v>1110</v>
      </c>
      <c r="F3">
        <f>Skjema!E16</f>
        <v>2010</v>
      </c>
      <c r="G3">
        <f>Skjema!F16</f>
        <v>0</v>
      </c>
      <c r="N3" s="84">
        <f>Skjema!G16*1000</f>
        <v>4100000</v>
      </c>
      <c r="AA3" t="str">
        <f>Skjema!$C$6</f>
        <v>Vedlegg 4 - Budsjettjsutering drift 1. perioderapport</v>
      </c>
      <c r="AB3">
        <f>Skjema!H16</f>
        <v>28</v>
      </c>
    </row>
    <row r="4" spans="1:28" ht="14.25" customHeight="1">
      <c r="A4">
        <v>1</v>
      </c>
      <c r="B4">
        <v>0</v>
      </c>
      <c r="C4" t="str">
        <f>Skjema!$G$2</f>
        <v>2021</v>
      </c>
      <c r="D4">
        <f>Skjema!C17</f>
        <v>1370</v>
      </c>
      <c r="E4">
        <f>Skjema!D17</f>
        <v>1110</v>
      </c>
      <c r="F4">
        <f>Skjema!E17</f>
        <v>2010</v>
      </c>
      <c r="G4">
        <f>Skjema!F17</f>
        <v>0</v>
      </c>
      <c r="N4" s="84">
        <f>Skjema!G17*1000</f>
        <v>3100000</v>
      </c>
      <c r="AA4" t="str">
        <f>Skjema!$C$6</f>
        <v>Vedlegg 4 - Budsjettjsutering drift 1. perioderapport</v>
      </c>
      <c r="AB4">
        <f>Skjema!H17</f>
        <v>28</v>
      </c>
    </row>
    <row r="5" spans="1:28" ht="14.25" customHeight="1">
      <c r="A5">
        <v>1</v>
      </c>
      <c r="B5">
        <v>0</v>
      </c>
      <c r="C5" t="str">
        <f>Skjema!$G$2</f>
        <v>2021</v>
      </c>
      <c r="D5">
        <f>Skjema!C18</f>
        <v>1196</v>
      </c>
      <c r="E5">
        <f>Skjema!D18</f>
        <v>3500</v>
      </c>
      <c r="F5">
        <f>Skjema!E18</f>
        <v>2020</v>
      </c>
      <c r="G5">
        <f>Skjema!F18</f>
        <v>0</v>
      </c>
      <c r="N5" s="84">
        <f>Skjema!G18*1000</f>
        <v>480000</v>
      </c>
      <c r="AA5" t="str">
        <f>Skjema!$C$6</f>
        <v>Vedlegg 4 - Budsjettjsutering drift 1. perioderapport</v>
      </c>
      <c r="AB5">
        <f>Skjema!H18</f>
        <v>9</v>
      </c>
    </row>
    <row r="6" spans="1:28" ht="14.25" customHeight="1">
      <c r="A6">
        <v>1</v>
      </c>
      <c r="B6">
        <v>0</v>
      </c>
      <c r="C6" t="str">
        <f>Skjema!$G$2</f>
        <v>2021</v>
      </c>
      <c r="D6">
        <f>Skjema!C19</f>
        <v>1700</v>
      </c>
      <c r="E6">
        <f>Skjema!D19</f>
        <v>1120</v>
      </c>
      <c r="F6">
        <f>Skjema!E19</f>
        <v>2541</v>
      </c>
      <c r="G6">
        <f>Skjema!F19</f>
        <v>0</v>
      </c>
      <c r="N6" s="84">
        <f>Skjema!G19*1000</f>
        <v>10000000</v>
      </c>
      <c r="AA6" t="str">
        <f>Skjema!$C$6</f>
        <v>Vedlegg 4 - Budsjettjsutering drift 1. perioderapport</v>
      </c>
      <c r="AB6">
        <f>Skjema!H19</f>
        <v>34</v>
      </c>
    </row>
    <row r="7" spans="1:28" ht="14.25" customHeight="1">
      <c r="A7">
        <v>1</v>
      </c>
      <c r="B7">
        <v>0</v>
      </c>
      <c r="C7" t="str">
        <f>Skjema!$G$2</f>
        <v>2021</v>
      </c>
      <c r="D7">
        <f>Skjema!C20</f>
        <v>1110</v>
      </c>
      <c r="E7">
        <f>Skjema!D20</f>
        <v>1120</v>
      </c>
      <c r="F7">
        <f>Skjema!E20</f>
        <v>1200</v>
      </c>
      <c r="G7">
        <f>Skjema!F20</f>
        <v>0</v>
      </c>
      <c r="N7" s="84">
        <f>Skjema!G20*1000</f>
        <v>3200000</v>
      </c>
      <c r="AA7" t="str">
        <f>Skjema!$C$6</f>
        <v>Vedlegg 4 - Budsjettjsutering drift 1. perioderapport</v>
      </c>
      <c r="AB7">
        <f>Skjema!H20</f>
        <v>27</v>
      </c>
    </row>
    <row r="8" spans="1:28" ht="14.25" customHeight="1">
      <c r="A8">
        <v>1</v>
      </c>
      <c r="B8">
        <v>0</v>
      </c>
      <c r="C8" t="str">
        <f>Skjema!$G$2</f>
        <v>2021</v>
      </c>
      <c r="D8">
        <f>Skjema!C21</f>
        <v>1191</v>
      </c>
      <c r="E8">
        <f>Skjema!D21</f>
        <v>1120</v>
      </c>
      <c r="F8">
        <f>Skjema!E21</f>
        <v>2333</v>
      </c>
      <c r="G8">
        <f>Skjema!F21</f>
        <v>0</v>
      </c>
      <c r="N8" s="84">
        <f>Skjema!G21*1000</f>
        <v>1400000</v>
      </c>
      <c r="AA8" t="str">
        <f>Skjema!$C$6</f>
        <v>Vedlegg 4 - Budsjettjsutering drift 1. perioderapport</v>
      </c>
      <c r="AB8">
        <f>Skjema!H21</f>
        <v>27</v>
      </c>
    </row>
    <row r="9" spans="1:28" ht="14.25" customHeight="1">
      <c r="A9">
        <v>1</v>
      </c>
      <c r="B9">
        <v>0</v>
      </c>
      <c r="C9" t="str">
        <f>Skjema!$G$2</f>
        <v>2021</v>
      </c>
      <c r="D9">
        <f>Skjema!C22</f>
        <v>1190</v>
      </c>
      <c r="E9">
        <f>Skjema!D22</f>
        <v>320159</v>
      </c>
      <c r="F9">
        <f>Skjema!E22</f>
        <v>2653</v>
      </c>
      <c r="G9">
        <f>Skjema!F22</f>
        <v>0</v>
      </c>
      <c r="N9" s="84">
        <f>Skjema!G22*1000</f>
        <v>1800000</v>
      </c>
      <c r="AA9" t="str">
        <f>Skjema!$C$6</f>
        <v>Vedlegg 4 - Budsjettjsutering drift 1. perioderapport</v>
      </c>
      <c r="AB9">
        <f>Skjema!H22</f>
        <v>12</v>
      </c>
    </row>
    <row r="10" spans="1:28" ht="14.25" customHeight="1">
      <c r="A10">
        <v>1</v>
      </c>
      <c r="B10">
        <v>0</v>
      </c>
      <c r="C10" t="str">
        <f>Skjema!$G$2</f>
        <v>2021</v>
      </c>
      <c r="D10">
        <f>Skjema!C23</f>
        <v>1236</v>
      </c>
      <c r="E10">
        <f>Skjema!D23</f>
        <v>4305</v>
      </c>
      <c r="F10">
        <f>Skjema!E23</f>
        <v>3332</v>
      </c>
      <c r="G10">
        <f>Skjema!F23</f>
        <v>0</v>
      </c>
      <c r="N10" s="84">
        <f>Skjema!G23*1000</f>
        <v>3000000</v>
      </c>
      <c r="AA10" t="str">
        <f>Skjema!$C$6</f>
        <v>Vedlegg 4 - Budsjettjsutering drift 1. perioderapport</v>
      </c>
      <c r="AB10">
        <f>Skjema!H23</f>
        <v>28</v>
      </c>
    </row>
    <row r="11" spans="1:28" ht="14.25" customHeight="1">
      <c r="A11">
        <v>1</v>
      </c>
      <c r="B11">
        <v>0</v>
      </c>
      <c r="C11" t="str">
        <f>Skjema!$G$2</f>
        <v>2021</v>
      </c>
      <c r="D11">
        <f>Skjema!C24</f>
        <v>1940</v>
      </c>
      <c r="E11">
        <f>Skjema!D24</f>
        <v>9000</v>
      </c>
      <c r="F11">
        <f>Skjema!E24</f>
        <v>3332</v>
      </c>
      <c r="G11">
        <f>Skjema!F24</f>
        <v>0</v>
      </c>
      <c r="N11" s="84">
        <f>Skjema!G24*1000</f>
        <v>-1500000</v>
      </c>
      <c r="AA11" t="str">
        <f>Skjema!$C$6</f>
        <v>Vedlegg 4 - Budsjettjsutering drift 1. perioderapport</v>
      </c>
      <c r="AB11">
        <f>Skjema!H24</f>
        <v>28</v>
      </c>
    </row>
    <row r="12" spans="1:28" ht="14.25" customHeight="1">
      <c r="A12">
        <v>1</v>
      </c>
      <c r="B12">
        <v>0</v>
      </c>
      <c r="C12" t="str">
        <f>Skjema!$G$2</f>
        <v>2021</v>
      </c>
      <c r="D12">
        <f>Skjema!C25</f>
        <v>1236</v>
      </c>
      <c r="E12">
        <f>Skjema!D25</f>
        <v>4302</v>
      </c>
      <c r="F12">
        <f>Skjema!E25</f>
        <v>3811</v>
      </c>
      <c r="G12">
        <f>Skjema!F25</f>
        <v>0</v>
      </c>
      <c r="N12" s="84">
        <f>Skjema!G25*1000</f>
        <v>1000000</v>
      </c>
      <c r="AA12" t="str">
        <f>Skjema!$C$6</f>
        <v>Vedlegg 4 - Budsjettjsutering drift 1. perioderapport</v>
      </c>
      <c r="AB12">
        <f>Skjema!H25</f>
        <v>12</v>
      </c>
    </row>
    <row r="13" spans="1:28" ht="14.25" customHeight="1">
      <c r="A13">
        <v>1</v>
      </c>
      <c r="B13">
        <v>0</v>
      </c>
      <c r="C13" t="str">
        <f>Skjema!$G$2</f>
        <v>2021</v>
      </c>
      <c r="D13">
        <f>Skjema!C26</f>
        <v>1629</v>
      </c>
      <c r="E13">
        <f>Skjema!D26</f>
        <v>4302</v>
      </c>
      <c r="F13">
        <f>Skjema!E26</f>
        <v>3811</v>
      </c>
      <c r="G13">
        <f>Skjema!F26</f>
        <v>0</v>
      </c>
      <c r="N13" s="84">
        <f>Skjema!G26*1000</f>
        <v>400000</v>
      </c>
      <c r="AA13" t="str">
        <f>Skjema!$C$6</f>
        <v>Vedlegg 4 - Budsjettjsutering drift 1. perioderapport</v>
      </c>
      <c r="AB13">
        <f>Skjema!H26</f>
        <v>12</v>
      </c>
    </row>
    <row r="14" spans="1:28" ht="14.25" customHeight="1">
      <c r="A14">
        <v>1</v>
      </c>
      <c r="B14">
        <v>0</v>
      </c>
      <c r="C14" t="str">
        <f>Skjema!$G$2</f>
        <v>2021</v>
      </c>
      <c r="D14">
        <f>Skjema!C27</f>
        <v>1236</v>
      </c>
      <c r="E14">
        <f>Skjema!D27</f>
        <v>4302</v>
      </c>
      <c r="F14">
        <f>Skjema!E27</f>
        <v>3811</v>
      </c>
      <c r="G14">
        <f>Skjema!F27</f>
        <v>0</v>
      </c>
      <c r="N14" s="84">
        <f>Skjema!G27*1000</f>
        <v>2500000</v>
      </c>
      <c r="AA14" t="str">
        <f>Skjema!$C$6</f>
        <v>Vedlegg 4 - Budsjettjsutering drift 1. perioderapport</v>
      </c>
      <c r="AB14">
        <f>Skjema!H27</f>
        <v>12</v>
      </c>
    </row>
    <row r="15" spans="1:28" ht="14.25" customHeight="1">
      <c r="A15">
        <v>1</v>
      </c>
      <c r="B15">
        <v>0</v>
      </c>
      <c r="C15" t="str">
        <f>Skjema!$G$2</f>
        <v>2021</v>
      </c>
      <c r="D15">
        <f>Skjema!C28</f>
        <v>1236</v>
      </c>
      <c r="E15">
        <f>Skjema!D28</f>
        <v>4302</v>
      </c>
      <c r="F15">
        <f>Skjema!E28</f>
        <v>3811</v>
      </c>
      <c r="G15">
        <f>Skjema!F28</f>
        <v>0</v>
      </c>
      <c r="N15" s="84">
        <f>Skjema!G28*1000</f>
        <v>200000</v>
      </c>
      <c r="AA15" t="str">
        <f>Skjema!$C$6</f>
        <v>Vedlegg 4 - Budsjettjsutering drift 1. perioderapport</v>
      </c>
      <c r="AB15">
        <f>Skjema!H28</f>
        <v>18</v>
      </c>
    </row>
    <row r="16" spans="1:28" ht="14.25" customHeight="1">
      <c r="A16">
        <v>1</v>
      </c>
      <c r="B16">
        <v>0</v>
      </c>
      <c r="C16" t="str">
        <f>Skjema!$G$2</f>
        <v>2021</v>
      </c>
      <c r="D16">
        <f>Skjema!C29</f>
        <v>1236</v>
      </c>
      <c r="E16">
        <f>Skjema!D29</f>
        <v>4300</v>
      </c>
      <c r="F16">
        <f>Skjema!E29</f>
        <v>1200</v>
      </c>
      <c r="G16">
        <f>Skjema!F29</f>
        <v>0</v>
      </c>
      <c r="N16" s="84">
        <f>Skjema!G29*1000</f>
        <v>450000</v>
      </c>
      <c r="AA16" t="str">
        <f>Skjema!$C$6</f>
        <v>Vedlegg 4 - Budsjettjsutering drift 1. perioderapport</v>
      </c>
      <c r="AB16">
        <f>Skjema!H29</f>
        <v>12</v>
      </c>
    </row>
    <row r="17" spans="1:28" ht="14.25" customHeight="1">
      <c r="A17">
        <v>1</v>
      </c>
      <c r="B17">
        <v>0</v>
      </c>
      <c r="C17" t="str">
        <f>Skjema!$G$2</f>
        <v>2021</v>
      </c>
      <c r="D17">
        <f>Skjema!C30</f>
        <v>1190</v>
      </c>
      <c r="E17">
        <f>Skjema!D30</f>
        <v>4305</v>
      </c>
      <c r="F17">
        <f>Skjema!E30</f>
        <v>3332</v>
      </c>
      <c r="G17">
        <f>Skjema!F30</f>
        <v>0</v>
      </c>
      <c r="N17" s="84">
        <f>Skjema!G30*1000</f>
        <v>-450000</v>
      </c>
      <c r="AA17" t="str">
        <f>Skjema!$C$6</f>
        <v>Vedlegg 4 - Budsjettjsutering drift 1. perioderapport</v>
      </c>
      <c r="AB17">
        <f>Skjema!H30</f>
        <v>12</v>
      </c>
    </row>
    <row r="18" spans="1:28">
      <c r="A18">
        <v>1</v>
      </c>
      <c r="B18">
        <v>0</v>
      </c>
      <c r="C18" t="str">
        <f>Skjema!$G$2</f>
        <v>2021</v>
      </c>
      <c r="D18">
        <f>Skjema!C31</f>
        <v>1180</v>
      </c>
      <c r="E18">
        <f>Skjema!D31</f>
        <v>4302</v>
      </c>
      <c r="F18">
        <f>Skjema!E31</f>
        <v>3811</v>
      </c>
      <c r="G18">
        <f>Skjema!F31</f>
        <v>0</v>
      </c>
      <c r="N18" s="84">
        <f>Skjema!G31*1000</f>
        <v>250000</v>
      </c>
      <c r="AA18" t="str">
        <f>Skjema!$C$6</f>
        <v>Vedlegg 4 - Budsjettjsutering drift 1. perioderapport</v>
      </c>
      <c r="AB18">
        <f>Skjema!H31</f>
        <v>22</v>
      </c>
    </row>
    <row r="19" spans="1:28">
      <c r="A19">
        <v>1</v>
      </c>
      <c r="B19">
        <v>0</v>
      </c>
      <c r="C19" t="str">
        <f>Skjema!$G$2</f>
        <v>2021</v>
      </c>
      <c r="D19">
        <f>Skjema!C32</f>
        <v>1196</v>
      </c>
      <c r="E19">
        <f>Skjema!D32</f>
        <v>4150</v>
      </c>
      <c r="F19">
        <f>Skjema!E32</f>
        <v>3007</v>
      </c>
      <c r="G19">
        <f>Skjema!F32</f>
        <v>0</v>
      </c>
      <c r="N19" s="84">
        <f>Skjema!G32*1000</f>
        <v>35000</v>
      </c>
      <c r="AA19" t="str">
        <f>Skjema!$C$6</f>
        <v>Vedlegg 4 - Budsjettjsutering drift 1. perioderapport</v>
      </c>
      <c r="AB19">
        <f>Skjema!H32</f>
        <v>33</v>
      </c>
    </row>
    <row r="20" spans="1:28">
      <c r="A20">
        <v>1</v>
      </c>
      <c r="B20">
        <v>0</v>
      </c>
      <c r="C20" t="str">
        <f>Skjema!$G$2</f>
        <v>2021</v>
      </c>
      <c r="D20">
        <f>Skjema!C33</f>
        <v>1470</v>
      </c>
      <c r="E20">
        <f>Skjema!D33</f>
        <v>1130</v>
      </c>
      <c r="F20">
        <f>Skjema!E33</f>
        <v>3251</v>
      </c>
      <c r="G20">
        <f>Skjema!F33</f>
        <v>0</v>
      </c>
      <c r="N20" s="84">
        <f>Skjema!G33*1000</f>
        <v>495000</v>
      </c>
      <c r="AA20" t="str">
        <f>Skjema!$C$6</f>
        <v>Vedlegg 4 - Budsjettjsutering drift 1. perioderapport</v>
      </c>
      <c r="AB20">
        <f>Skjema!H33</f>
        <v>28</v>
      </c>
    </row>
    <row r="21" spans="1:28">
      <c r="A21">
        <v>1</v>
      </c>
      <c r="B21">
        <v>0</v>
      </c>
      <c r="C21" t="str">
        <f>Skjema!$G$2</f>
        <v>2021</v>
      </c>
      <c r="D21">
        <f>Skjema!C34</f>
        <v>1940</v>
      </c>
      <c r="E21">
        <f>Skjema!D34</f>
        <v>9000</v>
      </c>
      <c r="F21">
        <f>Skjema!E34</f>
        <v>3251</v>
      </c>
      <c r="G21">
        <f>Skjema!F34</f>
        <v>0</v>
      </c>
      <c r="N21" s="84">
        <f>Skjema!G34*1000</f>
        <v>-495000</v>
      </c>
      <c r="AA21" t="str">
        <f>Skjema!$C$6</f>
        <v>Vedlegg 4 - Budsjettjsutering drift 1. perioderapport</v>
      </c>
      <c r="AB21">
        <f>Skjema!H34</f>
        <v>28</v>
      </c>
    </row>
    <row r="22" spans="1:28">
      <c r="A22">
        <v>1</v>
      </c>
      <c r="B22">
        <v>0</v>
      </c>
      <c r="C22" t="str">
        <f>Skjema!$G$2</f>
        <v>2021</v>
      </c>
      <c r="D22">
        <f>Skjema!C35</f>
        <v>1470</v>
      </c>
      <c r="E22">
        <f>Skjema!D35</f>
        <v>1130</v>
      </c>
      <c r="F22">
        <f>Skjema!E35</f>
        <v>3251</v>
      </c>
      <c r="G22">
        <f>Skjema!F35</f>
        <v>0</v>
      </c>
      <c r="N22" s="84">
        <f>Skjema!G35*1000</f>
        <v>8861000</v>
      </c>
      <c r="AA22" t="str">
        <f>Skjema!$C$6</f>
        <v>Vedlegg 4 - Budsjettjsutering drift 1. perioderapport</v>
      </c>
      <c r="AB22">
        <f>Skjema!H35</f>
        <v>28</v>
      </c>
    </row>
    <row r="23" spans="1:28">
      <c r="A23">
        <v>1</v>
      </c>
      <c r="B23">
        <v>0</v>
      </c>
      <c r="C23" t="str">
        <f>Skjema!$G$2</f>
        <v>2021</v>
      </c>
      <c r="D23">
        <f>Skjema!C36</f>
        <v>1270</v>
      </c>
      <c r="E23">
        <f>Skjema!D36</f>
        <v>1431</v>
      </c>
      <c r="F23">
        <f>Skjema!E36</f>
        <v>1200</v>
      </c>
      <c r="G23">
        <f>Skjema!F36</f>
        <v>0</v>
      </c>
      <c r="N23" s="84">
        <f>Skjema!G36*1000</f>
        <v>300000</v>
      </c>
      <c r="AA23" t="str">
        <f>Skjema!$C$6</f>
        <v>Vedlegg 4 - Budsjettjsutering drift 1. perioderapport</v>
      </c>
      <c r="AB23">
        <f>Skjema!H36</f>
        <v>12</v>
      </c>
    </row>
    <row r="24" spans="1:28">
      <c r="A24">
        <v>1</v>
      </c>
      <c r="B24">
        <v>0</v>
      </c>
      <c r="C24" t="str">
        <f>Skjema!$G$2</f>
        <v>2021</v>
      </c>
      <c r="D24">
        <f>Skjema!C37</f>
        <v>1906</v>
      </c>
      <c r="E24">
        <f>Skjema!D37</f>
        <v>9000</v>
      </c>
      <c r="F24">
        <f>Skjema!E37</f>
        <v>8700</v>
      </c>
      <c r="G24">
        <f>Skjema!F37</f>
        <v>0</v>
      </c>
      <c r="N24" s="84">
        <f>Skjema!G37*1000</f>
        <v>-500000</v>
      </c>
      <c r="AA24" t="str">
        <f>Skjema!$C$6</f>
        <v>Vedlegg 4 - Budsjettjsutering drift 1. perioderapport</v>
      </c>
      <c r="AB24">
        <f>Skjema!H37</f>
        <v>34</v>
      </c>
    </row>
    <row r="25" spans="1:28">
      <c r="A25">
        <v>1</v>
      </c>
      <c r="B25">
        <v>0</v>
      </c>
      <c r="C25" t="str">
        <f>Skjema!$G$2</f>
        <v>2021</v>
      </c>
      <c r="D25">
        <f>Skjema!C38</f>
        <v>1940</v>
      </c>
      <c r="E25">
        <f>Skjema!D38</f>
        <v>9000</v>
      </c>
      <c r="F25">
        <f>Skjema!E38</f>
        <v>1203</v>
      </c>
      <c r="G25">
        <f>Skjema!F38</f>
        <v>0</v>
      </c>
      <c r="N25" s="84">
        <f>Skjema!G38*1000</f>
        <v>-1300000</v>
      </c>
      <c r="AA25" t="str">
        <f>Skjema!$C$6</f>
        <v>Vedlegg 4 - Budsjettjsutering drift 1. perioderapport</v>
      </c>
      <c r="AB25">
        <f>Skjema!H38</f>
        <v>28</v>
      </c>
    </row>
    <row r="26" spans="1:28">
      <c r="A26">
        <v>1</v>
      </c>
      <c r="B26">
        <v>0</v>
      </c>
      <c r="C26" t="str">
        <f>Skjema!$G$2</f>
        <v>2021</v>
      </c>
      <c r="D26">
        <f>Skjema!C39</f>
        <v>1451</v>
      </c>
      <c r="E26">
        <f>Skjema!D39</f>
        <v>1410</v>
      </c>
      <c r="F26">
        <f>Skjema!E39</f>
        <v>1206</v>
      </c>
      <c r="G26">
        <f>Skjema!F39</f>
        <v>0</v>
      </c>
      <c r="N26" s="84">
        <f>Skjema!G39*1000</f>
        <v>184000</v>
      </c>
      <c r="AA26" t="str">
        <f>Skjema!$C$6</f>
        <v>Vedlegg 4 - Budsjettjsutering drift 1. perioderapport</v>
      </c>
      <c r="AB26">
        <f>Skjema!H39</f>
        <v>28</v>
      </c>
    </row>
    <row r="27" spans="1:28">
      <c r="A27">
        <v>1</v>
      </c>
      <c r="B27">
        <v>0</v>
      </c>
      <c r="C27" t="str">
        <f>Skjema!$G$2</f>
        <v>2021</v>
      </c>
      <c r="D27">
        <f>Skjema!C40</f>
        <v>1940</v>
      </c>
      <c r="E27">
        <f>Skjema!D40</f>
        <v>9000</v>
      </c>
      <c r="F27">
        <f>Skjema!E40</f>
        <v>1206</v>
      </c>
      <c r="G27">
        <f>Skjema!F40</f>
        <v>0</v>
      </c>
      <c r="N27" s="84">
        <f>Skjema!G40*1000</f>
        <v>-184000</v>
      </c>
      <c r="AA27" t="str">
        <f>Skjema!$C$6</f>
        <v>Vedlegg 4 - Budsjettjsutering drift 1. perioderapport</v>
      </c>
      <c r="AB27">
        <f>Skjema!H40</f>
        <v>28</v>
      </c>
    </row>
    <row r="28" spans="1:28">
      <c r="A28">
        <v>1</v>
      </c>
      <c r="B28">
        <v>0</v>
      </c>
      <c r="C28" t="str">
        <f>Skjema!$G$2</f>
        <v>2021</v>
      </c>
      <c r="D28">
        <f>Skjema!C41</f>
        <v>1299</v>
      </c>
      <c r="E28">
        <f>Skjema!D41</f>
        <v>1070</v>
      </c>
      <c r="F28">
        <f>Skjema!E41</f>
        <v>1200</v>
      </c>
      <c r="G28">
        <f>Skjema!F41</f>
        <v>0</v>
      </c>
      <c r="N28" s="84">
        <f>Skjema!G41*1000</f>
        <v>2530000</v>
      </c>
      <c r="AA28" t="str">
        <f>Skjema!$C$6</f>
        <v>Vedlegg 4 - Budsjettjsutering drift 1. perioderapport</v>
      </c>
      <c r="AB28">
        <f>Skjema!H41</f>
        <v>12</v>
      </c>
    </row>
    <row r="29" spans="1:28">
      <c r="A29">
        <v>1</v>
      </c>
      <c r="B29">
        <v>0</v>
      </c>
      <c r="C29" t="str">
        <f>Skjema!$G$2</f>
        <v>2021</v>
      </c>
      <c r="D29">
        <f>Skjema!C42</f>
        <v>1940</v>
      </c>
      <c r="E29">
        <f>Skjema!D42</f>
        <v>9000</v>
      </c>
      <c r="F29">
        <f>Skjema!E42</f>
        <v>1200</v>
      </c>
      <c r="G29">
        <f>Skjema!F42</f>
        <v>0</v>
      </c>
      <c r="N29" s="84">
        <f>Skjema!G42*1000</f>
        <v>-2530000</v>
      </c>
      <c r="AA29" t="str">
        <f>Skjema!$C$6</f>
        <v>Vedlegg 4 - Budsjettjsutering drift 1. perioderapport</v>
      </c>
      <c r="AB29">
        <f>Skjema!H42</f>
        <v>28</v>
      </c>
    </row>
    <row r="30" spans="1:28">
      <c r="A30">
        <v>1</v>
      </c>
      <c r="B30">
        <v>0</v>
      </c>
      <c r="C30" t="str">
        <f>Skjema!$G$2</f>
        <v>2021</v>
      </c>
      <c r="D30">
        <f>Skjema!C43</f>
        <v>1115</v>
      </c>
      <c r="E30">
        <f>Skjema!D43</f>
        <v>1093</v>
      </c>
      <c r="F30">
        <f>Skjema!E43</f>
        <v>1200</v>
      </c>
      <c r="G30">
        <f>Skjema!F43</f>
        <v>0</v>
      </c>
      <c r="N30" s="84">
        <f>Skjema!G43*1000</f>
        <v>200000</v>
      </c>
      <c r="AA30" t="str">
        <f>Skjema!$C$6</f>
        <v>Vedlegg 4 - Budsjettjsutering drift 1. perioderapport</v>
      </c>
      <c r="AB30">
        <f>Skjema!H43</f>
        <v>12</v>
      </c>
    </row>
    <row r="31" spans="1:28">
      <c r="A31">
        <v>1</v>
      </c>
      <c r="B31">
        <v>0</v>
      </c>
      <c r="C31" t="str">
        <f>Skjema!$G$2</f>
        <v>2021</v>
      </c>
      <c r="D31">
        <f>Skjema!C44</f>
        <v>1940</v>
      </c>
      <c r="E31">
        <f>Skjema!D44</f>
        <v>9000</v>
      </c>
      <c r="F31">
        <f>Skjema!E44</f>
        <v>1200</v>
      </c>
      <c r="G31">
        <f>Skjema!F44</f>
        <v>0</v>
      </c>
      <c r="N31" s="84">
        <f>Skjema!G44*1000</f>
        <v>-200000</v>
      </c>
      <c r="AA31" t="str">
        <f>Skjema!$C$6</f>
        <v>Vedlegg 4 - Budsjettjsutering drift 1. perioderapport</v>
      </c>
      <c r="AB31">
        <f>Skjema!H44</f>
        <v>28</v>
      </c>
    </row>
    <row r="32" spans="1:28">
      <c r="A32">
        <v>1</v>
      </c>
      <c r="B32">
        <v>0</v>
      </c>
      <c r="C32" t="str">
        <f>Skjema!$G$2</f>
        <v>2021</v>
      </c>
      <c r="D32">
        <f>Skjema!C45</f>
        <v>1470</v>
      </c>
      <c r="E32">
        <f>Skjema!D45</f>
        <v>1099</v>
      </c>
      <c r="F32">
        <f>Skjema!E45</f>
        <v>3200</v>
      </c>
      <c r="G32">
        <f>Skjema!F45</f>
        <v>0</v>
      </c>
      <c r="N32" s="84">
        <f>Skjema!G45*1000</f>
        <v>90000</v>
      </c>
      <c r="AA32" t="str">
        <f>Skjema!$C$6</f>
        <v>Vedlegg 4 - Budsjettjsutering drift 1. perioderapport</v>
      </c>
      <c r="AB32">
        <f>Skjema!H45</f>
        <v>28</v>
      </c>
    </row>
    <row r="33" spans="1:28">
      <c r="A33">
        <v>1</v>
      </c>
      <c r="B33">
        <v>0</v>
      </c>
      <c r="C33" t="str">
        <f>Skjema!$G$2</f>
        <v>2021</v>
      </c>
      <c r="D33">
        <f>Skjema!C46</f>
        <v>1940</v>
      </c>
      <c r="E33">
        <f>Skjema!D46</f>
        <v>9000</v>
      </c>
      <c r="F33">
        <f>Skjema!E46</f>
        <v>3200</v>
      </c>
      <c r="G33">
        <f>Skjema!F46</f>
        <v>0</v>
      </c>
      <c r="N33" s="84">
        <f>Skjema!G46*1000</f>
        <v>-90000</v>
      </c>
      <c r="AA33" t="str">
        <f>Skjema!$C$6</f>
        <v>Vedlegg 4 - Budsjettjsutering drift 1. perioderapport</v>
      </c>
      <c r="AB33">
        <f>Skjema!H46</f>
        <v>28</v>
      </c>
    </row>
    <row r="34" spans="1:28">
      <c r="A34">
        <v>1</v>
      </c>
      <c r="B34">
        <v>0</v>
      </c>
      <c r="C34" t="str">
        <f>Skjema!$G$2</f>
        <v>2021</v>
      </c>
      <c r="D34">
        <f>Skjema!C47</f>
        <v>1017</v>
      </c>
      <c r="E34">
        <f>Skjema!D47</f>
        <v>1099</v>
      </c>
      <c r="F34">
        <f>Skjema!E47</f>
        <v>1200</v>
      </c>
      <c r="G34">
        <f>Skjema!F47</f>
        <v>0</v>
      </c>
      <c r="N34" s="84">
        <f>Skjema!G47*1000</f>
        <v>-15000000</v>
      </c>
      <c r="AA34" t="str">
        <f>Skjema!$C$6</f>
        <v>Vedlegg 4 - Budsjettjsutering drift 1. perioderapport</v>
      </c>
      <c r="AB34">
        <f>Skjema!H47</f>
        <v>34</v>
      </c>
    </row>
    <row r="35" spans="1:28">
      <c r="A35">
        <v>1</v>
      </c>
      <c r="B35">
        <v>0</v>
      </c>
      <c r="C35" t="str">
        <f>Skjema!$G$2</f>
        <v>2021</v>
      </c>
      <c r="D35">
        <f>Skjema!C48</f>
        <v>1090</v>
      </c>
      <c r="E35">
        <f>Skjema!D48</f>
        <v>1099</v>
      </c>
      <c r="F35">
        <f>Skjema!E48</f>
        <v>1700</v>
      </c>
      <c r="G35">
        <f>Skjema!F48</f>
        <v>0</v>
      </c>
      <c r="N35" s="84">
        <f>Skjema!G48*1000</f>
        <v>-25000000</v>
      </c>
      <c r="AA35" t="str">
        <f>Skjema!$C$6</f>
        <v>Vedlegg 4 - Budsjettjsutering drift 1. perioderapport</v>
      </c>
      <c r="AB35">
        <f>Skjema!H48</f>
        <v>34</v>
      </c>
    </row>
    <row r="36" spans="1:28">
      <c r="A36">
        <v>1</v>
      </c>
      <c r="B36">
        <v>0</v>
      </c>
      <c r="C36" t="str">
        <f>Skjema!$G$2</f>
        <v>2021</v>
      </c>
      <c r="D36">
        <f>Skjema!C49</f>
        <v>1800</v>
      </c>
      <c r="E36">
        <f>Skjema!D49</f>
        <v>9000</v>
      </c>
      <c r="F36">
        <f>Skjema!E49</f>
        <v>8400</v>
      </c>
      <c r="G36">
        <f>Skjema!F49</f>
        <v>0</v>
      </c>
      <c r="N36" s="84">
        <f>Skjema!G49*1000</f>
        <v>-52049000</v>
      </c>
      <c r="AA36" t="str">
        <f>Skjema!$C$6</f>
        <v>Vedlegg 4 - Budsjettjsutering drift 1. perioderapport</v>
      </c>
      <c r="AB36">
        <f>Skjema!H49</f>
        <v>34</v>
      </c>
    </row>
    <row r="37" spans="1:28">
      <c r="A37">
        <v>1</v>
      </c>
      <c r="B37">
        <v>0</v>
      </c>
      <c r="C37" t="str">
        <f>Skjema!$G$2</f>
        <v>2021</v>
      </c>
      <c r="D37">
        <f>Skjema!C50</f>
        <v>1650</v>
      </c>
      <c r="E37">
        <f>Skjema!D50</f>
        <v>9000</v>
      </c>
      <c r="F37">
        <f>Skjema!E50</f>
        <v>3210</v>
      </c>
      <c r="G37">
        <f>Skjema!F50</f>
        <v>0</v>
      </c>
      <c r="N37" s="84">
        <f>Skjema!G50*1000</f>
        <v>-11000000</v>
      </c>
      <c r="AA37" t="str">
        <f>Skjema!$C$6</f>
        <v>Vedlegg 4 - Budsjettjsutering drift 1. perioderapport</v>
      </c>
      <c r="AB37">
        <f>Skjema!H50</f>
        <v>12</v>
      </c>
    </row>
    <row r="38" spans="1:28">
      <c r="A38">
        <v>1</v>
      </c>
      <c r="B38">
        <v>0</v>
      </c>
      <c r="C38" t="str">
        <f>Skjema!$G$2</f>
        <v>2021</v>
      </c>
      <c r="D38">
        <f>Skjema!C51</f>
        <v>1874</v>
      </c>
      <c r="E38">
        <f>Skjema!D51</f>
        <v>9000</v>
      </c>
      <c r="F38">
        <f>Skjema!E51</f>
        <v>8000</v>
      </c>
      <c r="G38">
        <f>Skjema!F51</f>
        <v>0</v>
      </c>
      <c r="N38" s="84">
        <f>Skjema!G51*1000</f>
        <v>-8000000</v>
      </c>
      <c r="AA38" t="str">
        <f>Skjema!$C$6</f>
        <v>Vedlegg 4 - Budsjettjsutering drift 1. perioderapport</v>
      </c>
      <c r="AB38">
        <f>Skjema!H51</f>
        <v>32</v>
      </c>
    </row>
    <row r="39" spans="1:28">
      <c r="A39">
        <v>1</v>
      </c>
      <c r="B39">
        <v>0</v>
      </c>
      <c r="C39" t="str">
        <f>Skjema!$G$2</f>
        <v>2021</v>
      </c>
      <c r="D39">
        <f>Skjema!C52</f>
        <v>1500</v>
      </c>
      <c r="E39">
        <f>Skjema!D52</f>
        <v>9000</v>
      </c>
      <c r="F39">
        <f>Skjema!E52</f>
        <v>8700</v>
      </c>
      <c r="G39">
        <f>Skjema!F52</f>
        <v>0</v>
      </c>
      <c r="N39" s="84">
        <f>Skjema!G52*1000</f>
        <v>10000000</v>
      </c>
      <c r="AA39" t="str">
        <f>Skjema!$C$6</f>
        <v>Vedlegg 4 - Budsjettjsutering drift 1. perioderapport</v>
      </c>
      <c r="AB39">
        <f>Skjema!H52</f>
        <v>34</v>
      </c>
    </row>
    <row r="40" spans="1:28">
      <c r="A40">
        <v>1</v>
      </c>
      <c r="B40">
        <v>0</v>
      </c>
      <c r="C40" t="str">
        <f>Skjema!$G$2</f>
        <v>2021</v>
      </c>
      <c r="D40">
        <f>Skjema!C53</f>
        <v>1900</v>
      </c>
      <c r="E40">
        <f>Skjema!D53</f>
        <v>9000</v>
      </c>
      <c r="F40">
        <f>Skjema!E53</f>
        <v>8700</v>
      </c>
      <c r="G40">
        <f>Skjema!F53</f>
        <v>0</v>
      </c>
      <c r="N40" s="84">
        <f>Skjema!G53*1000</f>
        <v>-5000000</v>
      </c>
      <c r="AA40" t="str">
        <f>Skjema!$C$6</f>
        <v>Vedlegg 4 - Budsjettjsutering drift 1. perioderapport</v>
      </c>
      <c r="AB40">
        <f>Skjema!H53</f>
        <v>34</v>
      </c>
    </row>
    <row r="41" spans="1:28">
      <c r="A41">
        <v>1</v>
      </c>
      <c r="B41">
        <v>0</v>
      </c>
      <c r="C41" t="str">
        <f>Skjema!$G$2</f>
        <v>2021</v>
      </c>
      <c r="D41">
        <f>Skjema!C54</f>
        <v>1870</v>
      </c>
      <c r="E41">
        <f>Skjema!D54</f>
        <v>9000</v>
      </c>
      <c r="F41">
        <f>Skjema!E54</f>
        <v>8000</v>
      </c>
      <c r="G41">
        <f>Skjema!F54</f>
        <v>0</v>
      </c>
      <c r="N41" s="84">
        <f>Skjema!G54*1000</f>
        <v>-35000000</v>
      </c>
      <c r="AA41" t="str">
        <f>Skjema!$C$6</f>
        <v>Vedlegg 4 - Budsjettjsutering drift 1. perioderapport</v>
      </c>
      <c r="AB41">
        <f>Skjema!H54</f>
        <v>34</v>
      </c>
    </row>
    <row r="42" spans="1:28">
      <c r="A42">
        <v>1</v>
      </c>
      <c r="B42">
        <v>0</v>
      </c>
      <c r="C42" t="str">
        <f>Skjema!$G$2</f>
        <v>2021</v>
      </c>
      <c r="D42">
        <f>Skjema!C55</f>
        <v>1570</v>
      </c>
      <c r="E42">
        <f>Skjema!D55</f>
        <v>9000</v>
      </c>
      <c r="F42">
        <f>Skjema!E55</f>
        <v>8800</v>
      </c>
      <c r="G42">
        <f>Skjema!F55</f>
        <v>0</v>
      </c>
      <c r="N42" s="84">
        <f>Skjema!G55*1000</f>
        <v>103723000</v>
      </c>
      <c r="AA42" t="str">
        <f>Skjema!$C$6</f>
        <v>Vedlegg 4 - Budsjettjsutering drift 1. perioderapport</v>
      </c>
      <c r="AB42">
        <f>Skjema!H55</f>
        <v>34</v>
      </c>
    </row>
    <row r="43" spans="1:28">
      <c r="A43">
        <v>1</v>
      </c>
      <c r="B43">
        <v>0</v>
      </c>
      <c r="C43" t="str">
        <f>Skjema!$G$2</f>
        <v>2021</v>
      </c>
      <c r="D43">
        <f>Skjema!C56</f>
        <v>1940</v>
      </c>
      <c r="E43">
        <f>Skjema!D56</f>
        <v>9000</v>
      </c>
      <c r="F43">
        <f>Skjema!E56</f>
        <v>3332</v>
      </c>
      <c r="G43">
        <f>Skjema!F56</f>
        <v>0</v>
      </c>
      <c r="N43" s="84">
        <f>Skjema!G56*1000</f>
        <v>-1000000</v>
      </c>
      <c r="AA43" t="str">
        <f>Skjema!$C$6</f>
        <v>Vedlegg 4 - Budsjettjsutering drift 1. perioderapport</v>
      </c>
      <c r="AB43">
        <f>Skjema!H56</f>
        <v>28</v>
      </c>
    </row>
    <row r="44" spans="1:28">
      <c r="A44">
        <v>1</v>
      </c>
      <c r="B44">
        <v>0</v>
      </c>
      <c r="C44" t="str">
        <f>Skjema!$G$2</f>
        <v>2021</v>
      </c>
      <c r="D44">
        <f>Skjema!C57</f>
        <v>1570</v>
      </c>
      <c r="E44">
        <f>Skjema!D57</f>
        <v>9000</v>
      </c>
      <c r="F44">
        <f>Skjema!E57</f>
        <v>8800</v>
      </c>
      <c r="G44">
        <f>Skjema!F57</f>
        <v>0</v>
      </c>
      <c r="N44" s="84">
        <f>Skjema!G57*1000</f>
        <v>1000000</v>
      </c>
      <c r="AA44" t="str">
        <f>Skjema!$C$6</f>
        <v>Vedlegg 4 - Budsjettjsutering drift 1. perioderapport</v>
      </c>
      <c r="AB44">
        <f>Skjema!H57</f>
        <v>34</v>
      </c>
    </row>
    <row r="45" spans="1:28">
      <c r="A45">
        <v>1</v>
      </c>
      <c r="B45">
        <v>0</v>
      </c>
      <c r="C45" t="str">
        <f>Skjema!$G$2</f>
        <v>2021</v>
      </c>
      <c r="D45">
        <f>Skjema!C58</f>
        <v>1940</v>
      </c>
      <c r="E45">
        <f>Skjema!D58</f>
        <v>9000</v>
      </c>
      <c r="F45">
        <f>Skjema!E58</f>
        <v>3332</v>
      </c>
      <c r="G45">
        <f>Skjema!F58</f>
        <v>0</v>
      </c>
      <c r="N45" s="84">
        <f>Skjema!G58*1000</f>
        <v>-1000000</v>
      </c>
      <c r="AA45" t="str">
        <f>Skjema!$C$6</f>
        <v>Vedlegg 4 - Budsjettjsutering drift 1. perioderapport</v>
      </c>
      <c r="AB45">
        <f>Skjema!H58</f>
        <v>28</v>
      </c>
    </row>
    <row r="46" spans="1:28">
      <c r="A46">
        <v>1</v>
      </c>
      <c r="B46">
        <v>0</v>
      </c>
      <c r="C46" t="str">
        <f>Skjema!$G$2</f>
        <v>2021</v>
      </c>
      <c r="D46">
        <f>Skjema!C59</f>
        <v>1570</v>
      </c>
      <c r="E46">
        <f>Skjema!D59</f>
        <v>9000</v>
      </c>
      <c r="F46">
        <f>Skjema!E59</f>
        <v>8800</v>
      </c>
      <c r="G46">
        <f>Skjema!F59</f>
        <v>0</v>
      </c>
      <c r="N46" s="84">
        <f>Skjema!G59*1000</f>
        <v>1000000</v>
      </c>
      <c r="AA46" t="str">
        <f>Skjema!$C$6</f>
        <v>Vedlegg 4 - Budsjettjsutering drift 1. perioderapport</v>
      </c>
      <c r="AB46">
        <f>Skjema!H59</f>
        <v>34</v>
      </c>
    </row>
    <row r="47" spans="1:28">
      <c r="A47">
        <v>1</v>
      </c>
      <c r="B47">
        <v>0</v>
      </c>
      <c r="C47" t="str">
        <f>Skjema!$G$2</f>
        <v>2021</v>
      </c>
      <c r="D47">
        <f>Skjema!C60</f>
        <v>1940</v>
      </c>
      <c r="E47">
        <f>Skjema!D60</f>
        <v>9000</v>
      </c>
      <c r="F47">
        <f>Skjema!E60</f>
        <v>1205</v>
      </c>
      <c r="G47">
        <f>Skjema!F60</f>
        <v>0</v>
      </c>
      <c r="N47" s="84">
        <f>Skjema!G60*1000</f>
        <v>-222983</v>
      </c>
      <c r="AA47" t="str">
        <f>Skjema!$C$6</f>
        <v>Vedlegg 4 - Budsjettjsutering drift 1. perioderapport</v>
      </c>
      <c r="AB47">
        <f>Skjema!H60</f>
        <v>28</v>
      </c>
    </row>
    <row r="48" spans="1:28">
      <c r="A48">
        <v>1</v>
      </c>
      <c r="B48">
        <v>0</v>
      </c>
      <c r="C48" t="str">
        <f>Skjema!$G$2</f>
        <v>2021</v>
      </c>
      <c r="D48">
        <f>Skjema!C61</f>
        <v>1570</v>
      </c>
      <c r="E48">
        <f>Skjema!D61</f>
        <v>9000</v>
      </c>
      <c r="F48">
        <f>Skjema!E61</f>
        <v>8800</v>
      </c>
      <c r="G48">
        <f>Skjema!F61</f>
        <v>0</v>
      </c>
      <c r="N48" s="84">
        <f>Skjema!G61*1000</f>
        <v>222983</v>
      </c>
      <c r="AA48" t="str">
        <f>Skjema!$C$6</f>
        <v>Vedlegg 4 - Budsjettjsutering drift 1. perioderapport</v>
      </c>
      <c r="AB48">
        <f>Skjema!H61</f>
        <v>34</v>
      </c>
    </row>
    <row r="49" spans="1:28">
      <c r="A49">
        <v>1</v>
      </c>
      <c r="B49">
        <v>0</v>
      </c>
      <c r="C49" t="str">
        <f>Skjema!$G$2</f>
        <v>2021</v>
      </c>
      <c r="D49">
        <f>Skjema!C62</f>
        <v>1940</v>
      </c>
      <c r="E49">
        <f>Skjema!D62</f>
        <v>9000</v>
      </c>
      <c r="F49">
        <f>Skjema!E62</f>
        <v>1237</v>
      </c>
      <c r="G49">
        <f>Skjema!F62</f>
        <v>0</v>
      </c>
      <c r="N49" s="84">
        <f>Skjema!G62*1000</f>
        <v>-1092436</v>
      </c>
      <c r="AA49" t="str">
        <f>Skjema!$C$6</f>
        <v>Vedlegg 4 - Budsjettjsutering drift 1. perioderapport</v>
      </c>
      <c r="AB49">
        <f>Skjema!H62</f>
        <v>28</v>
      </c>
    </row>
    <row r="50" spans="1:28">
      <c r="A50">
        <v>1</v>
      </c>
      <c r="B50">
        <v>0</v>
      </c>
      <c r="C50" t="str">
        <f>Skjema!$G$2</f>
        <v>2021</v>
      </c>
      <c r="D50">
        <f>Skjema!C63</f>
        <v>1570</v>
      </c>
      <c r="E50">
        <f>Skjema!D63</f>
        <v>9000</v>
      </c>
      <c r="F50">
        <f>Skjema!E63</f>
        <v>8800</v>
      </c>
      <c r="G50">
        <f>Skjema!F63</f>
        <v>0</v>
      </c>
      <c r="N50" s="84">
        <f>Skjema!G63*1000</f>
        <v>1092436</v>
      </c>
      <c r="AA50" t="str">
        <f>Skjema!$C$6</f>
        <v>Vedlegg 4 - Budsjettjsutering drift 1. perioderapport</v>
      </c>
      <c r="AB50">
        <f>Skjema!H63</f>
        <v>34</v>
      </c>
    </row>
    <row r="51" spans="1:28">
      <c r="A51">
        <v>1</v>
      </c>
      <c r="B51">
        <v>0</v>
      </c>
      <c r="C51" t="str">
        <f>Skjema!$G$2</f>
        <v>2021</v>
      </c>
      <c r="D51">
        <f>Skjema!C64</f>
        <v>1940</v>
      </c>
      <c r="E51">
        <f>Skjema!D64</f>
        <v>9000</v>
      </c>
      <c r="F51">
        <f>Skjema!E64</f>
        <v>1205</v>
      </c>
      <c r="G51">
        <f>Skjema!F64</f>
        <v>0</v>
      </c>
      <c r="N51" s="84">
        <f>Skjema!G64*1000</f>
        <v>-3563127</v>
      </c>
      <c r="AA51" t="str">
        <f>Skjema!$C$6</f>
        <v>Vedlegg 4 - Budsjettjsutering drift 1. perioderapport</v>
      </c>
      <c r="AB51">
        <f>Skjema!H64</f>
        <v>28</v>
      </c>
    </row>
    <row r="52" spans="1:28">
      <c r="A52">
        <v>1</v>
      </c>
      <c r="B52">
        <v>0</v>
      </c>
      <c r="C52" t="str">
        <f>Skjema!$G$2</f>
        <v>2021</v>
      </c>
      <c r="D52">
        <f>Skjema!C65</f>
        <v>1570</v>
      </c>
      <c r="E52">
        <f>Skjema!D65</f>
        <v>9000</v>
      </c>
      <c r="F52">
        <f>Skjema!E65</f>
        <v>8800</v>
      </c>
      <c r="G52">
        <f>Skjema!F65</f>
        <v>0</v>
      </c>
      <c r="N52" s="84">
        <f>Skjema!G65*1000</f>
        <v>3563127</v>
      </c>
      <c r="AA52" t="str">
        <f>Skjema!$C$6</f>
        <v>Vedlegg 4 - Budsjettjsutering drift 1. perioderapport</v>
      </c>
      <c r="AB52">
        <f>Skjema!H65</f>
        <v>34</v>
      </c>
    </row>
    <row r="53" spans="1:28">
      <c r="A53">
        <v>1</v>
      </c>
      <c r="B53">
        <v>0</v>
      </c>
      <c r="C53" t="str">
        <f>Skjema!$G$2</f>
        <v>2021</v>
      </c>
      <c r="D53">
        <f>Skjema!C66</f>
        <v>1940</v>
      </c>
      <c r="E53">
        <f>Skjema!D66</f>
        <v>9000</v>
      </c>
      <c r="F53">
        <f>Skjema!E66</f>
        <v>2222</v>
      </c>
      <c r="G53">
        <f>Skjema!F66</f>
        <v>0</v>
      </c>
      <c r="N53" s="84">
        <f>Skjema!G66*1000</f>
        <v>-1289250</v>
      </c>
      <c r="AA53" t="str">
        <f>Skjema!$C$6</f>
        <v>Vedlegg 4 - Budsjettjsutering drift 1. perioderapport</v>
      </c>
      <c r="AB53">
        <f>Skjema!H66</f>
        <v>28</v>
      </c>
    </row>
    <row r="54" spans="1:28">
      <c r="A54">
        <v>1</v>
      </c>
      <c r="B54">
        <v>0</v>
      </c>
      <c r="C54" t="str">
        <f>Skjema!$G$2</f>
        <v>2021</v>
      </c>
      <c r="D54">
        <f>Skjema!C67</f>
        <v>1570</v>
      </c>
      <c r="E54">
        <f>Skjema!D67</f>
        <v>9000</v>
      </c>
      <c r="F54">
        <f>Skjema!E67</f>
        <v>8800</v>
      </c>
      <c r="G54">
        <f>Skjema!F67</f>
        <v>0</v>
      </c>
      <c r="N54" s="84">
        <f>Skjema!G67*1000</f>
        <v>1289250</v>
      </c>
      <c r="AA54" t="str">
        <f>Skjema!$C$6</f>
        <v>Vedlegg 4 - Budsjettjsutering drift 1. perioderapport</v>
      </c>
      <c r="AB54">
        <f>Skjema!H67</f>
        <v>34</v>
      </c>
    </row>
    <row r="55" spans="1:28">
      <c r="A55">
        <v>1</v>
      </c>
      <c r="B55">
        <v>0</v>
      </c>
      <c r="C55" t="str">
        <f>Skjema!$G$2</f>
        <v>2021</v>
      </c>
      <c r="D55">
        <f>Skjema!C68</f>
        <v>1940</v>
      </c>
      <c r="E55">
        <f>Skjema!D68</f>
        <v>9000</v>
      </c>
      <c r="F55">
        <f>Skjema!E68</f>
        <v>3391</v>
      </c>
      <c r="G55">
        <f>Skjema!F68</f>
        <v>0</v>
      </c>
      <c r="N55" s="84">
        <f>Skjema!G68*1000</f>
        <v>-1038349.9999999999</v>
      </c>
      <c r="AA55" t="str">
        <f>Skjema!$C$6</f>
        <v>Vedlegg 4 - Budsjettjsutering drift 1. perioderapport</v>
      </c>
      <c r="AB55">
        <f>Skjema!H68</f>
        <v>28</v>
      </c>
    </row>
    <row r="56" spans="1:28">
      <c r="A56">
        <v>1</v>
      </c>
      <c r="B56">
        <v>0</v>
      </c>
      <c r="C56" t="str">
        <f>Skjema!$G$2</f>
        <v>2021</v>
      </c>
      <c r="D56">
        <f>Skjema!C69</f>
        <v>1570</v>
      </c>
      <c r="E56">
        <f>Skjema!D69</f>
        <v>9000</v>
      </c>
      <c r="F56">
        <f>Skjema!E69</f>
        <v>8800</v>
      </c>
      <c r="G56">
        <f>Skjema!F69</f>
        <v>0</v>
      </c>
      <c r="N56" s="84">
        <f>Skjema!G69*1000</f>
        <v>1038349.9999999999</v>
      </c>
      <c r="AA56" t="str">
        <f>Skjema!$C$6</f>
        <v>Vedlegg 4 - Budsjettjsutering drift 1. perioderapport</v>
      </c>
      <c r="AB56">
        <f>Skjema!H69</f>
        <v>34</v>
      </c>
    </row>
    <row r="57" spans="1:28">
      <c r="A57">
        <v>1</v>
      </c>
      <c r="B57">
        <v>0</v>
      </c>
      <c r="C57" t="str">
        <f>Skjema!$G$2</f>
        <v>2021</v>
      </c>
      <c r="D57">
        <f>Skjema!C70</f>
        <v>1940</v>
      </c>
      <c r="E57">
        <f>Skjema!D70</f>
        <v>9000</v>
      </c>
      <c r="F57">
        <f>Skjema!E70</f>
        <v>3332</v>
      </c>
      <c r="G57">
        <f>Skjema!F70</f>
        <v>0</v>
      </c>
      <c r="N57" s="84">
        <f>Skjema!G70*1000</f>
        <v>-51242</v>
      </c>
      <c r="AA57" t="str">
        <f>Skjema!$C$6</f>
        <v>Vedlegg 4 - Budsjettjsutering drift 1. perioderapport</v>
      </c>
      <c r="AB57">
        <f>Skjema!H70</f>
        <v>28</v>
      </c>
    </row>
    <row r="58" spans="1:28">
      <c r="A58">
        <v>1</v>
      </c>
      <c r="B58">
        <v>0</v>
      </c>
      <c r="C58" t="str">
        <f>Skjema!$G$2</f>
        <v>2021</v>
      </c>
      <c r="D58">
        <f>Skjema!C71</f>
        <v>1570</v>
      </c>
      <c r="E58">
        <f>Skjema!D71</f>
        <v>9000</v>
      </c>
      <c r="F58">
        <f>Skjema!E71</f>
        <v>8800</v>
      </c>
      <c r="G58">
        <f>Skjema!F71</f>
        <v>0</v>
      </c>
      <c r="N58" s="84">
        <f>Skjema!G71*1000</f>
        <v>51242</v>
      </c>
      <c r="AA58" t="str">
        <f>Skjema!$C$6</f>
        <v>Vedlegg 4 - Budsjettjsutering drift 1. perioderapport</v>
      </c>
      <c r="AB58">
        <f>Skjema!H71</f>
        <v>34</v>
      </c>
    </row>
    <row r="59" spans="1:28">
      <c r="A59">
        <v>1</v>
      </c>
      <c r="B59">
        <v>0</v>
      </c>
      <c r="C59" t="str">
        <f>Skjema!$G$2</f>
        <v>2021</v>
      </c>
      <c r="D59">
        <f>Skjema!C72</f>
        <v>1540</v>
      </c>
      <c r="E59">
        <f>Skjema!D72</f>
        <v>9000</v>
      </c>
      <c r="F59">
        <f>Skjema!E72</f>
        <v>3151</v>
      </c>
      <c r="G59">
        <f>Skjema!F72</f>
        <v>0</v>
      </c>
      <c r="N59" s="84">
        <f>Skjema!G72*1000</f>
        <v>392350</v>
      </c>
      <c r="AA59" t="str">
        <f>Skjema!$C$6</f>
        <v>Vedlegg 4 - Budsjettjsutering drift 1. perioderapport</v>
      </c>
      <c r="AB59">
        <f>Skjema!H72</f>
        <v>28</v>
      </c>
    </row>
    <row r="60" spans="1:28">
      <c r="A60">
        <v>1</v>
      </c>
      <c r="B60">
        <v>0</v>
      </c>
      <c r="C60" t="str">
        <f>Skjema!$G$2</f>
        <v>2021</v>
      </c>
      <c r="D60">
        <f>Skjema!C73</f>
        <v>1570</v>
      </c>
      <c r="E60">
        <f>Skjema!D73</f>
        <v>9000</v>
      </c>
      <c r="F60">
        <f>Skjema!E73</f>
        <v>8800</v>
      </c>
      <c r="G60">
        <f>Skjema!F73</f>
        <v>0</v>
      </c>
      <c r="N60" s="84">
        <f>Skjema!G73*1000</f>
        <v>-392350</v>
      </c>
      <c r="AA60" t="str">
        <f>Skjema!$C$6</f>
        <v>Vedlegg 4 - Budsjettjsutering drift 1. perioderapport</v>
      </c>
      <c r="AB60">
        <f>Skjema!H73</f>
        <v>34</v>
      </c>
    </row>
    <row r="61" spans="1:28">
      <c r="A61">
        <v>1</v>
      </c>
      <c r="B61">
        <v>0</v>
      </c>
      <c r="C61" t="str">
        <f>Skjema!$G$2</f>
        <v>2021</v>
      </c>
      <c r="D61">
        <f>Skjema!C74</f>
        <v>1940</v>
      </c>
      <c r="E61">
        <f>Skjema!D74</f>
        <v>9000</v>
      </c>
      <c r="F61">
        <f>Skjema!E74</f>
        <v>1200</v>
      </c>
      <c r="G61">
        <f>Skjema!F74</f>
        <v>0</v>
      </c>
      <c r="N61" s="84">
        <f>Skjema!G74*1000</f>
        <v>-1073593</v>
      </c>
      <c r="AA61" t="str">
        <f>Skjema!$C$6</f>
        <v>Vedlegg 4 - Budsjettjsutering drift 1. perioderapport</v>
      </c>
      <c r="AB61">
        <f>Skjema!H74</f>
        <v>28</v>
      </c>
    </row>
    <row r="62" spans="1:28">
      <c r="A62">
        <v>1</v>
      </c>
      <c r="B62">
        <v>0</v>
      </c>
      <c r="C62" t="str">
        <f>Skjema!$G$2</f>
        <v>2021</v>
      </c>
      <c r="D62">
        <f>Skjema!C75</f>
        <v>1570</v>
      </c>
      <c r="E62">
        <f>Skjema!D75</f>
        <v>9000</v>
      </c>
      <c r="F62">
        <f>Skjema!E75</f>
        <v>8800</v>
      </c>
      <c r="G62">
        <f>Skjema!F75</f>
        <v>0</v>
      </c>
      <c r="N62" s="84">
        <f>Skjema!G75*1000</f>
        <v>1073593</v>
      </c>
      <c r="AA62" t="str">
        <f>Skjema!$C$6</f>
        <v>Vedlegg 4 - Budsjettjsutering drift 1. perioderapport</v>
      </c>
      <c r="AB62">
        <f>Skjema!H75</f>
        <v>34</v>
      </c>
    </row>
    <row r="63" spans="1:28">
      <c r="A63">
        <v>1</v>
      </c>
      <c r="B63">
        <v>0</v>
      </c>
      <c r="C63" t="str">
        <f>Skjema!$G$2</f>
        <v>2021</v>
      </c>
      <c r="D63">
        <f>Skjema!C76</f>
        <v>1940</v>
      </c>
      <c r="E63">
        <f>Skjema!D76</f>
        <v>9000</v>
      </c>
      <c r="F63">
        <f>Skjema!E76</f>
        <v>2212</v>
      </c>
      <c r="G63">
        <f>Skjema!F76</f>
        <v>0</v>
      </c>
      <c r="N63" s="84">
        <f>Skjema!G76*1000</f>
        <v>-192806</v>
      </c>
      <c r="AA63" t="str">
        <f>Skjema!$C$6</f>
        <v>Vedlegg 4 - Budsjettjsutering drift 1. perioderapport</v>
      </c>
      <c r="AB63">
        <f>Skjema!H76</f>
        <v>28</v>
      </c>
    </row>
    <row r="64" spans="1:28">
      <c r="A64">
        <v>1</v>
      </c>
      <c r="B64">
        <v>0</v>
      </c>
      <c r="C64" t="str">
        <f>Skjema!$G$2</f>
        <v>2021</v>
      </c>
      <c r="D64">
        <f>Skjema!C77</f>
        <v>1570</v>
      </c>
      <c r="E64">
        <f>Skjema!D77</f>
        <v>9000</v>
      </c>
      <c r="F64">
        <f>Skjema!E77</f>
        <v>8800</v>
      </c>
      <c r="G64">
        <f>Skjema!F77</f>
        <v>0</v>
      </c>
      <c r="N64" s="84">
        <f>Skjema!G77*1000</f>
        <v>192806</v>
      </c>
      <c r="AA64" t="str">
        <f>Skjema!$C$6</f>
        <v>Vedlegg 4 - Budsjettjsutering drift 1. perioderapport</v>
      </c>
      <c r="AB64">
        <f>Skjema!H77</f>
        <v>34</v>
      </c>
    </row>
    <row r="65" spans="1:28">
      <c r="A65">
        <v>1</v>
      </c>
      <c r="B65">
        <v>0</v>
      </c>
      <c r="C65" t="str">
        <f>Skjema!$G$2</f>
        <v>2021</v>
      </c>
      <c r="D65">
        <f>Skjema!C78</f>
        <v>1940</v>
      </c>
      <c r="E65">
        <f>Skjema!D78</f>
        <v>9000</v>
      </c>
      <c r="F65">
        <f>Skjema!E78</f>
        <v>3332</v>
      </c>
      <c r="G65">
        <f>Skjema!F78</f>
        <v>0</v>
      </c>
      <c r="N65" s="84">
        <f>Skjema!G78*1000</f>
        <v>-533000</v>
      </c>
      <c r="AA65" t="str">
        <f>Skjema!$C$6</f>
        <v>Vedlegg 4 - Budsjettjsutering drift 1. perioderapport</v>
      </c>
      <c r="AB65">
        <f>Skjema!H78</f>
        <v>28</v>
      </c>
    </row>
    <row r="66" spans="1:28">
      <c r="A66">
        <v>1</v>
      </c>
      <c r="B66">
        <v>0</v>
      </c>
      <c r="C66" t="str">
        <f>Skjema!$G$2</f>
        <v>2021</v>
      </c>
      <c r="D66">
        <f>Skjema!C79</f>
        <v>1570</v>
      </c>
      <c r="E66">
        <f>Skjema!D79</f>
        <v>9000</v>
      </c>
      <c r="F66">
        <f>Skjema!E79</f>
        <v>8800</v>
      </c>
      <c r="G66">
        <f>Skjema!F79</f>
        <v>0</v>
      </c>
      <c r="N66" s="84">
        <f>Skjema!G79*1000</f>
        <v>533000</v>
      </c>
      <c r="AA66" t="str">
        <f>Skjema!$C$6</f>
        <v>Vedlegg 4 - Budsjettjsutering drift 1. perioderapport</v>
      </c>
      <c r="AB66">
        <f>Skjema!H79</f>
        <v>34</v>
      </c>
    </row>
    <row r="67" spans="1:28">
      <c r="A67">
        <v>1</v>
      </c>
      <c r="B67">
        <v>0</v>
      </c>
      <c r="C67" t="str">
        <f>Skjema!$G$2</f>
        <v>2021</v>
      </c>
      <c r="D67">
        <f>Skjema!C80</f>
        <v>1940</v>
      </c>
      <c r="E67">
        <f>Skjema!D80</f>
        <v>9000</v>
      </c>
      <c r="F67">
        <f>Skjema!E80</f>
        <v>2422</v>
      </c>
      <c r="G67">
        <f>Skjema!F80</f>
        <v>0</v>
      </c>
      <c r="N67" s="84">
        <f>Skjema!G80*1000</f>
        <v>-1465000</v>
      </c>
      <c r="AA67" t="str">
        <f>Skjema!$C$6</f>
        <v>Vedlegg 4 - Budsjettjsutering drift 1. perioderapport</v>
      </c>
      <c r="AB67">
        <f>Skjema!H80</f>
        <v>28</v>
      </c>
    </row>
    <row r="68" spans="1:28">
      <c r="A68">
        <v>1</v>
      </c>
      <c r="B68">
        <v>0</v>
      </c>
      <c r="C68" t="str">
        <f>Skjema!$G$2</f>
        <v>2021</v>
      </c>
      <c r="D68">
        <f>Skjema!C81</f>
        <v>1570</v>
      </c>
      <c r="E68">
        <f>Skjema!D81</f>
        <v>9000</v>
      </c>
      <c r="F68">
        <f>Skjema!E81</f>
        <v>8800</v>
      </c>
      <c r="G68">
        <f>Skjema!F81</f>
        <v>0</v>
      </c>
      <c r="N68" s="84">
        <f>Skjema!G81*1000</f>
        <v>1465000</v>
      </c>
      <c r="AA68" t="str">
        <f>Skjema!$C$6</f>
        <v>Vedlegg 4 - Budsjettjsutering drift 1. perioderapport</v>
      </c>
      <c r="AB68">
        <f>Skjema!H81</f>
        <v>34</v>
      </c>
    </row>
    <row r="69" spans="1:28">
      <c r="A69">
        <v>1</v>
      </c>
      <c r="B69">
        <v>0</v>
      </c>
      <c r="C69" t="str">
        <f>Skjema!$G$2</f>
        <v>2021</v>
      </c>
      <c r="D69">
        <f>Skjema!C82</f>
        <v>1940</v>
      </c>
      <c r="E69">
        <f>Skjema!D82</f>
        <v>9000</v>
      </c>
      <c r="F69">
        <f>Skjema!E82</f>
        <v>1205</v>
      </c>
      <c r="G69">
        <f>Skjema!F82</f>
        <v>0</v>
      </c>
      <c r="N69" s="84">
        <f>Skjema!G82*1000</f>
        <v>-200000</v>
      </c>
      <c r="AA69" t="str">
        <f>Skjema!$C$6</f>
        <v>Vedlegg 4 - Budsjettjsutering drift 1. perioderapport</v>
      </c>
      <c r="AB69">
        <f>Skjema!H82</f>
        <v>28</v>
      </c>
    </row>
    <row r="70" spans="1:28">
      <c r="A70">
        <v>1</v>
      </c>
      <c r="B70">
        <v>0</v>
      </c>
      <c r="C70" t="str">
        <f>Skjema!$G$2</f>
        <v>2021</v>
      </c>
      <c r="D70">
        <f>Skjema!C83</f>
        <v>1570</v>
      </c>
      <c r="E70">
        <f>Skjema!D83</f>
        <v>9000</v>
      </c>
      <c r="F70">
        <f>Skjema!E83</f>
        <v>8800</v>
      </c>
      <c r="G70">
        <f>Skjema!F83</f>
        <v>0</v>
      </c>
      <c r="N70" s="84">
        <f>Skjema!G83*1000</f>
        <v>200000</v>
      </c>
      <c r="AA70" t="str">
        <f>Skjema!$C$6</f>
        <v>Vedlegg 4 - Budsjettjsutering drift 1. perioderapport</v>
      </c>
      <c r="AB70">
        <f>Skjema!H83</f>
        <v>34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2D7B-B7AC-4882-BE91-D83B8528D781}">
  <dimension ref="A1:Y68"/>
  <sheetViews>
    <sheetView zoomScale="130" zoomScaleNormal="130" workbookViewId="0">
      <selection activeCell="P8" sqref="P8"/>
    </sheetView>
  </sheetViews>
  <sheetFormatPr baseColWidth="10" defaultRowHeight="12.75"/>
  <cols>
    <col min="1" max="1" width="5" bestFit="1" customWidth="1"/>
    <col min="2" max="2" width="7" bestFit="1" customWidth="1"/>
    <col min="3" max="3" width="5" bestFit="1" customWidth="1"/>
    <col min="4" max="10" width="2.85546875" customWidth="1"/>
    <col min="11" max="11" width="10" bestFit="1" customWidth="1"/>
    <col min="12" max="22" width="4.7109375" customWidth="1"/>
    <col min="24" max="24" width="43.7109375" bestFit="1" customWidth="1"/>
    <col min="25" max="25" width="3" bestFit="1" customWidth="1"/>
  </cols>
  <sheetData>
    <row r="1" spans="1:25">
      <c r="A1">
        <v>1370</v>
      </c>
      <c r="B1">
        <v>1110</v>
      </c>
      <c r="C1">
        <v>2010</v>
      </c>
      <c r="K1">
        <v>4100000</v>
      </c>
      <c r="X1" t="s">
        <v>125</v>
      </c>
      <c r="Y1">
        <v>28</v>
      </c>
    </row>
    <row r="2" spans="1:25">
      <c r="A2">
        <v>1370</v>
      </c>
      <c r="B2">
        <v>1110</v>
      </c>
      <c r="C2">
        <v>2010</v>
      </c>
      <c r="K2">
        <v>3100000</v>
      </c>
      <c r="X2" t="s">
        <v>125</v>
      </c>
      <c r="Y2">
        <v>28</v>
      </c>
    </row>
    <row r="3" spans="1:25">
      <c r="A3">
        <v>1196</v>
      </c>
      <c r="B3">
        <v>3500</v>
      </c>
      <c r="C3">
        <v>2020</v>
      </c>
      <c r="K3">
        <v>480000</v>
      </c>
      <c r="X3" t="s">
        <v>125</v>
      </c>
      <c r="Y3">
        <v>9</v>
      </c>
    </row>
    <row r="4" spans="1:25">
      <c r="A4">
        <v>1700</v>
      </c>
      <c r="B4">
        <v>1120</v>
      </c>
      <c r="C4">
        <v>2541</v>
      </c>
      <c r="K4">
        <v>10000000</v>
      </c>
      <c r="X4" t="s">
        <v>125</v>
      </c>
      <c r="Y4">
        <v>34</v>
      </c>
    </row>
    <row r="5" spans="1:25">
      <c r="A5">
        <v>1110</v>
      </c>
      <c r="B5">
        <v>1120</v>
      </c>
      <c r="C5">
        <v>1200</v>
      </c>
      <c r="K5">
        <v>3200000</v>
      </c>
      <c r="X5" t="s">
        <v>125</v>
      </c>
      <c r="Y5">
        <v>27</v>
      </c>
    </row>
    <row r="6" spans="1:25">
      <c r="A6">
        <v>1191</v>
      </c>
      <c r="B6">
        <v>1120</v>
      </c>
      <c r="C6">
        <v>2333</v>
      </c>
      <c r="K6">
        <v>1400000</v>
      </c>
      <c r="X6" t="s">
        <v>125</v>
      </c>
      <c r="Y6">
        <v>27</v>
      </c>
    </row>
    <row r="7" spans="1:25">
      <c r="A7">
        <v>1190</v>
      </c>
      <c r="B7">
        <v>320159</v>
      </c>
      <c r="C7">
        <v>2653</v>
      </c>
      <c r="K7">
        <v>1800000</v>
      </c>
      <c r="X7" t="s">
        <v>125</v>
      </c>
      <c r="Y7">
        <v>12</v>
      </c>
    </row>
    <row r="8" spans="1:25">
      <c r="A8">
        <v>1236</v>
      </c>
      <c r="B8">
        <v>4305</v>
      </c>
      <c r="C8">
        <v>3332</v>
      </c>
      <c r="K8">
        <v>3000000</v>
      </c>
      <c r="X8" t="s">
        <v>125</v>
      </c>
      <c r="Y8">
        <v>28</v>
      </c>
    </row>
    <row r="9" spans="1:25">
      <c r="A9">
        <v>1940</v>
      </c>
      <c r="B9">
        <v>9000</v>
      </c>
      <c r="C9">
        <v>3332</v>
      </c>
      <c r="K9">
        <v>-1500000</v>
      </c>
      <c r="X9" t="s">
        <v>125</v>
      </c>
      <c r="Y9">
        <v>28</v>
      </c>
    </row>
    <row r="10" spans="1:25">
      <c r="A10">
        <v>1236</v>
      </c>
      <c r="B10">
        <v>4302</v>
      </c>
      <c r="C10">
        <v>3811</v>
      </c>
      <c r="K10">
        <v>1000000</v>
      </c>
      <c r="X10" t="s">
        <v>125</v>
      </c>
      <c r="Y10">
        <v>12</v>
      </c>
    </row>
    <row r="11" spans="1:25">
      <c r="A11">
        <v>1629</v>
      </c>
      <c r="B11">
        <v>4302</v>
      </c>
      <c r="C11">
        <v>3811</v>
      </c>
      <c r="K11">
        <v>400000</v>
      </c>
      <c r="X11" t="s">
        <v>125</v>
      </c>
      <c r="Y11">
        <v>12</v>
      </c>
    </row>
    <row r="12" spans="1:25">
      <c r="A12">
        <v>1236</v>
      </c>
      <c r="B12">
        <v>4302</v>
      </c>
      <c r="C12">
        <v>3811</v>
      </c>
      <c r="K12">
        <v>2500000</v>
      </c>
      <c r="X12" t="s">
        <v>125</v>
      </c>
      <c r="Y12">
        <v>12</v>
      </c>
    </row>
    <row r="13" spans="1:25">
      <c r="A13">
        <v>1236</v>
      </c>
      <c r="B13">
        <v>4302</v>
      </c>
      <c r="C13">
        <v>3811</v>
      </c>
      <c r="K13">
        <v>200000</v>
      </c>
      <c r="X13" t="s">
        <v>125</v>
      </c>
      <c r="Y13">
        <v>18</v>
      </c>
    </row>
    <row r="14" spans="1:25">
      <c r="A14">
        <v>1236</v>
      </c>
      <c r="B14">
        <v>4300</v>
      </c>
      <c r="C14">
        <v>1200</v>
      </c>
      <c r="K14">
        <v>450000</v>
      </c>
      <c r="X14" t="s">
        <v>125</v>
      </c>
      <c r="Y14">
        <v>12</v>
      </c>
    </row>
    <row r="15" spans="1:25">
      <c r="A15">
        <v>1190</v>
      </c>
      <c r="B15">
        <v>4305</v>
      </c>
      <c r="C15">
        <v>3332</v>
      </c>
      <c r="K15">
        <v>-450000</v>
      </c>
      <c r="X15" t="s">
        <v>125</v>
      </c>
      <c r="Y15">
        <v>12</v>
      </c>
    </row>
    <row r="16" spans="1:25">
      <c r="A16">
        <v>1180</v>
      </c>
      <c r="B16">
        <v>4302</v>
      </c>
      <c r="C16">
        <v>3811</v>
      </c>
      <c r="K16">
        <v>250000</v>
      </c>
      <c r="X16" t="s">
        <v>125</v>
      </c>
      <c r="Y16">
        <v>22</v>
      </c>
    </row>
    <row r="17" spans="1:25">
      <c r="A17">
        <v>1196</v>
      </c>
      <c r="B17">
        <v>4150</v>
      </c>
      <c r="C17">
        <v>3007</v>
      </c>
      <c r="K17">
        <v>35000</v>
      </c>
      <c r="X17" t="s">
        <v>125</v>
      </c>
      <c r="Y17">
        <v>33</v>
      </c>
    </row>
    <row r="18" spans="1:25">
      <c r="A18">
        <v>1470</v>
      </c>
      <c r="B18">
        <v>1130</v>
      </c>
      <c r="C18">
        <v>3251</v>
      </c>
      <c r="K18">
        <v>495000</v>
      </c>
      <c r="X18" t="s">
        <v>125</v>
      </c>
      <c r="Y18">
        <v>28</v>
      </c>
    </row>
    <row r="19" spans="1:25">
      <c r="A19">
        <v>1940</v>
      </c>
      <c r="B19">
        <v>9000</v>
      </c>
      <c r="C19">
        <v>3251</v>
      </c>
      <c r="K19">
        <v>-495000</v>
      </c>
      <c r="X19" t="s">
        <v>125</v>
      </c>
      <c r="Y19">
        <v>28</v>
      </c>
    </row>
    <row r="20" spans="1:25">
      <c r="A20">
        <v>1470</v>
      </c>
      <c r="B20">
        <v>1130</v>
      </c>
      <c r="C20">
        <v>3251</v>
      </c>
      <c r="K20">
        <v>8861000</v>
      </c>
      <c r="X20" t="s">
        <v>125</v>
      </c>
      <c r="Y20">
        <v>28</v>
      </c>
    </row>
    <row r="21" spans="1:25">
      <c r="A21">
        <v>1270</v>
      </c>
      <c r="B21">
        <v>1431</v>
      </c>
      <c r="C21">
        <v>1200</v>
      </c>
      <c r="K21">
        <v>300000</v>
      </c>
      <c r="X21" t="s">
        <v>125</v>
      </c>
      <c r="Y21">
        <v>12</v>
      </c>
    </row>
    <row r="22" spans="1:25">
      <c r="A22">
        <v>1906</v>
      </c>
      <c r="B22">
        <v>9000</v>
      </c>
      <c r="C22">
        <v>8700</v>
      </c>
      <c r="K22">
        <v>-500000</v>
      </c>
      <c r="X22" t="s">
        <v>125</v>
      </c>
      <c r="Y22">
        <v>34</v>
      </c>
    </row>
    <row r="23" spans="1:25">
      <c r="A23">
        <v>1940</v>
      </c>
      <c r="B23">
        <v>9000</v>
      </c>
      <c r="C23">
        <v>1203</v>
      </c>
      <c r="K23">
        <v>-1300000</v>
      </c>
      <c r="X23" t="s">
        <v>125</v>
      </c>
      <c r="Y23">
        <v>28</v>
      </c>
    </row>
    <row r="24" spans="1:25">
      <c r="A24">
        <v>1451</v>
      </c>
      <c r="B24">
        <v>1410</v>
      </c>
      <c r="C24">
        <v>1206</v>
      </c>
      <c r="K24">
        <v>184000</v>
      </c>
      <c r="X24" t="s">
        <v>125</v>
      </c>
      <c r="Y24">
        <v>28</v>
      </c>
    </row>
    <row r="25" spans="1:25">
      <c r="A25">
        <v>1940</v>
      </c>
      <c r="B25">
        <v>9000</v>
      </c>
      <c r="C25">
        <v>1206</v>
      </c>
      <c r="K25">
        <v>-184000</v>
      </c>
      <c r="X25" t="s">
        <v>125</v>
      </c>
      <c r="Y25">
        <v>28</v>
      </c>
    </row>
    <row r="26" spans="1:25">
      <c r="A26">
        <v>1299</v>
      </c>
      <c r="B26">
        <v>1070</v>
      </c>
      <c r="C26">
        <v>1200</v>
      </c>
      <c r="K26">
        <v>2530000</v>
      </c>
      <c r="X26" t="s">
        <v>125</v>
      </c>
      <c r="Y26">
        <v>12</v>
      </c>
    </row>
    <row r="27" spans="1:25">
      <c r="A27">
        <v>1940</v>
      </c>
      <c r="B27">
        <v>9000</v>
      </c>
      <c r="C27">
        <v>1200</v>
      </c>
      <c r="K27">
        <v>-2530000</v>
      </c>
      <c r="X27" t="s">
        <v>125</v>
      </c>
      <c r="Y27">
        <v>28</v>
      </c>
    </row>
    <row r="28" spans="1:25">
      <c r="A28">
        <v>1115</v>
      </c>
      <c r="B28">
        <v>1093</v>
      </c>
      <c r="C28">
        <v>1200</v>
      </c>
      <c r="K28">
        <v>200000</v>
      </c>
      <c r="X28" t="s">
        <v>125</v>
      </c>
      <c r="Y28">
        <v>12</v>
      </c>
    </row>
    <row r="29" spans="1:25">
      <c r="A29">
        <v>1940</v>
      </c>
      <c r="B29">
        <v>9000</v>
      </c>
      <c r="C29">
        <v>1200</v>
      </c>
      <c r="K29">
        <v>-200000</v>
      </c>
      <c r="X29" t="s">
        <v>125</v>
      </c>
      <c r="Y29">
        <v>28</v>
      </c>
    </row>
    <row r="30" spans="1:25">
      <c r="A30">
        <v>1470</v>
      </c>
      <c r="B30">
        <v>1099</v>
      </c>
      <c r="C30">
        <v>3200</v>
      </c>
      <c r="K30">
        <v>90000</v>
      </c>
      <c r="X30" t="s">
        <v>125</v>
      </c>
      <c r="Y30">
        <v>28</v>
      </c>
    </row>
    <row r="31" spans="1:25">
      <c r="A31">
        <v>1940</v>
      </c>
      <c r="B31">
        <v>9000</v>
      </c>
      <c r="C31">
        <v>3200</v>
      </c>
      <c r="K31">
        <v>-90000</v>
      </c>
      <c r="X31" t="s">
        <v>125</v>
      </c>
      <c r="Y31">
        <v>28</v>
      </c>
    </row>
    <row r="32" spans="1:25">
      <c r="A32">
        <v>1017</v>
      </c>
      <c r="B32">
        <v>1099</v>
      </c>
      <c r="C32">
        <v>1200</v>
      </c>
      <c r="K32">
        <v>-15000000</v>
      </c>
      <c r="X32" t="s">
        <v>125</v>
      </c>
      <c r="Y32">
        <v>34</v>
      </c>
    </row>
    <row r="33" spans="1:25">
      <c r="A33">
        <v>1090</v>
      </c>
      <c r="B33">
        <v>1099</v>
      </c>
      <c r="C33">
        <v>1700</v>
      </c>
      <c r="K33">
        <v>-25000000</v>
      </c>
      <c r="X33" t="s">
        <v>125</v>
      </c>
      <c r="Y33">
        <v>34</v>
      </c>
    </row>
    <row r="34" spans="1:25">
      <c r="A34">
        <v>1800</v>
      </c>
      <c r="B34">
        <v>9000</v>
      </c>
      <c r="C34">
        <v>8400</v>
      </c>
      <c r="K34">
        <v>-52049000</v>
      </c>
      <c r="X34" t="s">
        <v>125</v>
      </c>
      <c r="Y34">
        <v>34</v>
      </c>
    </row>
    <row r="35" spans="1:25">
      <c r="A35">
        <v>1650</v>
      </c>
      <c r="B35">
        <v>9000</v>
      </c>
      <c r="C35">
        <v>3210</v>
      </c>
      <c r="K35">
        <v>-11000000</v>
      </c>
      <c r="X35" t="s">
        <v>125</v>
      </c>
      <c r="Y35">
        <v>12</v>
      </c>
    </row>
    <row r="36" spans="1:25">
      <c r="A36">
        <v>1874</v>
      </c>
      <c r="B36">
        <v>9000</v>
      </c>
      <c r="C36">
        <v>8000</v>
      </c>
      <c r="K36">
        <v>-8000000</v>
      </c>
      <c r="X36" t="s">
        <v>125</v>
      </c>
      <c r="Y36">
        <v>32</v>
      </c>
    </row>
    <row r="37" spans="1:25">
      <c r="A37">
        <v>1500</v>
      </c>
      <c r="B37">
        <v>9000</v>
      </c>
      <c r="C37">
        <v>8700</v>
      </c>
      <c r="K37">
        <v>10000000</v>
      </c>
      <c r="X37" t="s">
        <v>125</v>
      </c>
      <c r="Y37">
        <v>34</v>
      </c>
    </row>
    <row r="38" spans="1:25">
      <c r="A38">
        <v>1900</v>
      </c>
      <c r="B38">
        <v>9000</v>
      </c>
      <c r="C38">
        <v>8700</v>
      </c>
      <c r="K38">
        <v>-5000000</v>
      </c>
      <c r="X38" t="s">
        <v>125</v>
      </c>
      <c r="Y38">
        <v>34</v>
      </c>
    </row>
    <row r="39" spans="1:25">
      <c r="A39">
        <v>1870</v>
      </c>
      <c r="B39">
        <v>9000</v>
      </c>
      <c r="C39">
        <v>8000</v>
      </c>
      <c r="K39">
        <v>-35000000</v>
      </c>
      <c r="X39" t="s">
        <v>125</v>
      </c>
      <c r="Y39">
        <v>34</v>
      </c>
    </row>
    <row r="40" spans="1:25">
      <c r="A40">
        <v>1570</v>
      </c>
      <c r="B40">
        <v>9000</v>
      </c>
      <c r="C40">
        <v>8800</v>
      </c>
      <c r="K40">
        <v>103723000</v>
      </c>
      <c r="X40" t="s">
        <v>125</v>
      </c>
      <c r="Y40">
        <v>34</v>
      </c>
    </row>
    <row r="41" spans="1:25">
      <c r="A41">
        <v>1940</v>
      </c>
      <c r="B41">
        <v>9000</v>
      </c>
      <c r="C41">
        <v>3332</v>
      </c>
      <c r="K41">
        <v>-1000000</v>
      </c>
      <c r="X41" t="s">
        <v>125</v>
      </c>
      <c r="Y41">
        <v>28</v>
      </c>
    </row>
    <row r="42" spans="1:25">
      <c r="A42">
        <v>1570</v>
      </c>
      <c r="B42">
        <v>9000</v>
      </c>
      <c r="C42">
        <v>8800</v>
      </c>
      <c r="K42">
        <v>1000000</v>
      </c>
      <c r="X42" t="s">
        <v>125</v>
      </c>
      <c r="Y42">
        <v>34</v>
      </c>
    </row>
    <row r="43" spans="1:25">
      <c r="A43">
        <v>1940</v>
      </c>
      <c r="B43">
        <v>9000</v>
      </c>
      <c r="C43">
        <v>3332</v>
      </c>
      <c r="K43">
        <v>-1000000</v>
      </c>
      <c r="X43" t="s">
        <v>125</v>
      </c>
      <c r="Y43">
        <v>28</v>
      </c>
    </row>
    <row r="44" spans="1:25">
      <c r="A44">
        <v>1570</v>
      </c>
      <c r="B44">
        <v>9000</v>
      </c>
      <c r="C44">
        <v>8800</v>
      </c>
      <c r="K44">
        <v>1000000</v>
      </c>
      <c r="X44" t="s">
        <v>125</v>
      </c>
      <c r="Y44">
        <v>34</v>
      </c>
    </row>
    <row r="45" spans="1:25">
      <c r="A45">
        <v>1940</v>
      </c>
      <c r="B45">
        <v>9000</v>
      </c>
      <c r="C45">
        <v>1205</v>
      </c>
      <c r="K45">
        <v>-222983</v>
      </c>
      <c r="X45" t="s">
        <v>125</v>
      </c>
      <c r="Y45">
        <v>28</v>
      </c>
    </row>
    <row r="46" spans="1:25">
      <c r="A46">
        <v>1570</v>
      </c>
      <c r="B46">
        <v>9000</v>
      </c>
      <c r="C46">
        <v>8800</v>
      </c>
      <c r="K46">
        <v>222983</v>
      </c>
      <c r="X46" t="s">
        <v>125</v>
      </c>
      <c r="Y46">
        <v>34</v>
      </c>
    </row>
    <row r="47" spans="1:25">
      <c r="A47">
        <v>1940</v>
      </c>
      <c r="B47">
        <v>9000</v>
      </c>
      <c r="C47">
        <v>1237</v>
      </c>
      <c r="K47">
        <v>-1092436</v>
      </c>
      <c r="X47" t="s">
        <v>125</v>
      </c>
      <c r="Y47">
        <v>28</v>
      </c>
    </row>
    <row r="48" spans="1:25">
      <c r="A48">
        <v>1570</v>
      </c>
      <c r="B48">
        <v>9000</v>
      </c>
      <c r="C48">
        <v>8800</v>
      </c>
      <c r="K48">
        <v>1092436</v>
      </c>
      <c r="X48" t="s">
        <v>125</v>
      </c>
      <c r="Y48">
        <v>34</v>
      </c>
    </row>
    <row r="49" spans="1:25">
      <c r="A49">
        <v>1940</v>
      </c>
      <c r="B49">
        <v>9000</v>
      </c>
      <c r="C49">
        <v>1205</v>
      </c>
      <c r="K49">
        <v>-3563127</v>
      </c>
      <c r="X49" t="s">
        <v>125</v>
      </c>
      <c r="Y49">
        <v>28</v>
      </c>
    </row>
    <row r="50" spans="1:25">
      <c r="A50">
        <v>1570</v>
      </c>
      <c r="B50">
        <v>9000</v>
      </c>
      <c r="C50">
        <v>8800</v>
      </c>
      <c r="K50">
        <v>3563127</v>
      </c>
      <c r="X50" t="s">
        <v>125</v>
      </c>
      <c r="Y50">
        <v>34</v>
      </c>
    </row>
    <row r="51" spans="1:25">
      <c r="A51">
        <v>1940</v>
      </c>
      <c r="B51">
        <v>9000</v>
      </c>
      <c r="C51">
        <v>2222</v>
      </c>
      <c r="K51">
        <v>-1289250</v>
      </c>
      <c r="X51" t="s">
        <v>125</v>
      </c>
      <c r="Y51">
        <v>28</v>
      </c>
    </row>
    <row r="52" spans="1:25">
      <c r="A52">
        <v>1570</v>
      </c>
      <c r="B52">
        <v>9000</v>
      </c>
      <c r="C52">
        <v>8800</v>
      </c>
      <c r="K52">
        <v>1289250</v>
      </c>
      <c r="X52" t="s">
        <v>125</v>
      </c>
      <c r="Y52">
        <v>34</v>
      </c>
    </row>
    <row r="53" spans="1:25">
      <c r="A53">
        <v>1940</v>
      </c>
      <c r="B53">
        <v>9000</v>
      </c>
      <c r="C53">
        <v>3391</v>
      </c>
      <c r="K53">
        <v>-1038349.9999999999</v>
      </c>
      <c r="X53" t="s">
        <v>125</v>
      </c>
      <c r="Y53">
        <v>28</v>
      </c>
    </row>
    <row r="54" spans="1:25">
      <c r="A54">
        <v>1570</v>
      </c>
      <c r="B54">
        <v>9000</v>
      </c>
      <c r="C54">
        <v>8800</v>
      </c>
      <c r="K54">
        <v>1038349.9999999999</v>
      </c>
      <c r="X54" t="s">
        <v>125</v>
      </c>
      <c r="Y54">
        <v>34</v>
      </c>
    </row>
    <row r="55" spans="1:25">
      <c r="A55">
        <v>1940</v>
      </c>
      <c r="B55">
        <v>9000</v>
      </c>
      <c r="C55">
        <v>3332</v>
      </c>
      <c r="K55">
        <v>-51242</v>
      </c>
      <c r="X55" t="s">
        <v>125</v>
      </c>
      <c r="Y55">
        <v>28</v>
      </c>
    </row>
    <row r="56" spans="1:25">
      <c r="A56">
        <v>1570</v>
      </c>
      <c r="B56">
        <v>9000</v>
      </c>
      <c r="C56">
        <v>8800</v>
      </c>
      <c r="K56">
        <v>51242</v>
      </c>
      <c r="X56" t="s">
        <v>125</v>
      </c>
      <c r="Y56">
        <v>34</v>
      </c>
    </row>
    <row r="57" spans="1:25">
      <c r="A57">
        <v>1540</v>
      </c>
      <c r="B57">
        <v>9000</v>
      </c>
      <c r="C57">
        <v>3151</v>
      </c>
      <c r="K57">
        <v>392350</v>
      </c>
      <c r="X57" t="s">
        <v>125</v>
      </c>
      <c r="Y57">
        <v>28</v>
      </c>
    </row>
    <row r="58" spans="1:25">
      <c r="A58">
        <v>1570</v>
      </c>
      <c r="B58">
        <v>9000</v>
      </c>
      <c r="C58">
        <v>8800</v>
      </c>
      <c r="K58">
        <v>-392350</v>
      </c>
      <c r="X58" t="s">
        <v>125</v>
      </c>
      <c r="Y58">
        <v>34</v>
      </c>
    </row>
    <row r="59" spans="1:25">
      <c r="A59">
        <v>1940</v>
      </c>
      <c r="B59">
        <v>9000</v>
      </c>
      <c r="C59">
        <v>1200</v>
      </c>
      <c r="K59">
        <v>-1073593</v>
      </c>
      <c r="X59" t="s">
        <v>125</v>
      </c>
      <c r="Y59">
        <v>28</v>
      </c>
    </row>
    <row r="60" spans="1:25">
      <c r="A60">
        <v>1570</v>
      </c>
      <c r="B60">
        <v>9000</v>
      </c>
      <c r="C60">
        <v>8800</v>
      </c>
      <c r="K60">
        <v>1073593</v>
      </c>
      <c r="X60" t="s">
        <v>125</v>
      </c>
      <c r="Y60">
        <v>34</v>
      </c>
    </row>
    <row r="61" spans="1:25">
      <c r="A61">
        <v>1940</v>
      </c>
      <c r="B61">
        <v>9000</v>
      </c>
      <c r="C61">
        <v>2212</v>
      </c>
      <c r="K61">
        <v>-192806</v>
      </c>
      <c r="X61" t="s">
        <v>125</v>
      </c>
      <c r="Y61">
        <v>28</v>
      </c>
    </row>
    <row r="62" spans="1:25">
      <c r="A62">
        <v>1570</v>
      </c>
      <c r="B62">
        <v>9000</v>
      </c>
      <c r="C62">
        <v>8800</v>
      </c>
      <c r="K62">
        <v>192806</v>
      </c>
      <c r="X62" t="s">
        <v>125</v>
      </c>
      <c r="Y62">
        <v>34</v>
      </c>
    </row>
    <row r="63" spans="1:25">
      <c r="A63">
        <v>1940</v>
      </c>
      <c r="B63">
        <v>9000</v>
      </c>
      <c r="C63">
        <v>3332</v>
      </c>
      <c r="K63">
        <v>-533000</v>
      </c>
      <c r="X63" t="s">
        <v>125</v>
      </c>
      <c r="Y63">
        <v>28</v>
      </c>
    </row>
    <row r="64" spans="1:25">
      <c r="A64">
        <v>1570</v>
      </c>
      <c r="B64">
        <v>9000</v>
      </c>
      <c r="C64">
        <v>8800</v>
      </c>
      <c r="K64">
        <v>533000</v>
      </c>
      <c r="X64" t="s">
        <v>125</v>
      </c>
      <c r="Y64">
        <v>34</v>
      </c>
    </row>
    <row r="65" spans="1:25">
      <c r="A65">
        <v>1940</v>
      </c>
      <c r="B65">
        <v>9000</v>
      </c>
      <c r="C65">
        <v>2422</v>
      </c>
      <c r="K65">
        <v>-1465000</v>
      </c>
      <c r="X65" t="s">
        <v>125</v>
      </c>
      <c r="Y65">
        <v>28</v>
      </c>
    </row>
    <row r="66" spans="1:25">
      <c r="A66">
        <v>1570</v>
      </c>
      <c r="B66">
        <v>9000</v>
      </c>
      <c r="C66">
        <v>8800</v>
      </c>
      <c r="K66">
        <v>1465000</v>
      </c>
      <c r="X66" t="s">
        <v>125</v>
      </c>
      <c r="Y66">
        <v>34</v>
      </c>
    </row>
    <row r="67" spans="1:25">
      <c r="A67">
        <v>1940</v>
      </c>
      <c r="B67">
        <v>9000</v>
      </c>
      <c r="C67">
        <v>1205</v>
      </c>
      <c r="K67">
        <v>-200000</v>
      </c>
      <c r="X67" t="s">
        <v>125</v>
      </c>
      <c r="Y67">
        <v>28</v>
      </c>
    </row>
    <row r="68" spans="1:25">
      <c r="A68">
        <v>1570</v>
      </c>
      <c r="B68">
        <v>9000</v>
      </c>
      <c r="C68">
        <v>8800</v>
      </c>
      <c r="K68">
        <v>200000</v>
      </c>
      <c r="X68" t="s">
        <v>125</v>
      </c>
      <c r="Y68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E7B8A7-8E1D-40C1-AEF9-EB93384B7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Rødland, Hege</cp:lastModifiedBy>
  <cp:lastPrinted>2016-09-09T08:01:42Z</cp:lastPrinted>
  <dcterms:created xsi:type="dcterms:W3CDTF">2005-09-27T07:32:28Z</dcterms:created>
  <dcterms:modified xsi:type="dcterms:W3CDTF">2021-06-03T13:57:58Z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