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0/2. Perioderapport 2020/Saksframlegg og vedlegg/"/>
    </mc:Choice>
  </mc:AlternateContent>
  <xr:revisionPtr revIDLastSave="344" documentId="13_ncr:1_{80BCB1BD-42E2-4DD1-B71A-D1D844A59211}" xr6:coauthVersionLast="45" xr6:coauthVersionMax="45" xr10:uidLastSave="{5B2133CF-AE83-43CD-81F0-6F878AD8FBA1}"/>
  <bookViews>
    <workbookView xWindow="4155" yWindow="1035" windowWidth="31725" windowHeight="11280" xr2:uid="{00000000-000D-0000-FFFF-FFFF00000000}"/>
  </bookViews>
  <sheets>
    <sheet name="Skjema" sheetId="2" r:id="rId1"/>
    <sheet name="Mal" sheetId="1" r:id="rId2"/>
    <sheet name="Ark1" sheetId="3" r:id="rId3"/>
  </sheets>
  <definedNames>
    <definedName name="_xlnm._FilterDatabase" localSheetId="0" hidden="1">Skjema!$B$15:$J$53</definedName>
    <definedName name="budsjendr_1_0_2005_20050927" localSheetId="1">Mal!$A$1:$AB$2436</definedName>
    <definedName name="_xlnm.Print_Area" localSheetId="0">Skjema!$B$2:$J$53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2" l="1"/>
  <c r="G49" i="2" l="1"/>
  <c r="G24" i="2" l="1"/>
  <c r="E4" i="1" l="1"/>
  <c r="F4" i="1"/>
  <c r="G4" i="1"/>
  <c r="N4" i="1"/>
  <c r="AA4" i="1"/>
  <c r="AB4" i="1"/>
  <c r="E5" i="1"/>
  <c r="F5" i="1"/>
  <c r="G5" i="1"/>
  <c r="N5" i="1"/>
  <c r="AA5" i="1"/>
  <c r="AB5" i="1"/>
  <c r="E6" i="1"/>
  <c r="F6" i="1"/>
  <c r="G6" i="1"/>
  <c r="N6" i="1"/>
  <c r="AA6" i="1"/>
  <c r="AB6" i="1"/>
  <c r="E7" i="1"/>
  <c r="F7" i="1"/>
  <c r="G7" i="1"/>
  <c r="N7" i="1"/>
  <c r="AA7" i="1"/>
  <c r="AB7" i="1"/>
  <c r="E8" i="1"/>
  <c r="F8" i="1"/>
  <c r="G8" i="1"/>
  <c r="N8" i="1"/>
  <c r="AA8" i="1"/>
  <c r="AB8" i="1"/>
  <c r="E9" i="1"/>
  <c r="F9" i="1"/>
  <c r="G9" i="1"/>
  <c r="N9" i="1"/>
  <c r="AA9" i="1"/>
  <c r="AB9" i="1"/>
  <c r="E10" i="1"/>
  <c r="F10" i="1"/>
  <c r="G10" i="1"/>
  <c r="N10" i="1"/>
  <c r="AA10" i="1"/>
  <c r="AB10" i="1"/>
  <c r="E11" i="1"/>
  <c r="F11" i="1"/>
  <c r="G11" i="1"/>
  <c r="N11" i="1"/>
  <c r="AA11" i="1"/>
  <c r="AB11" i="1"/>
  <c r="E12" i="1"/>
  <c r="F12" i="1"/>
  <c r="G12" i="1"/>
  <c r="N12" i="1"/>
  <c r="AA12" i="1"/>
  <c r="AB12" i="1"/>
  <c r="E13" i="1"/>
  <c r="F13" i="1"/>
  <c r="G13" i="1"/>
  <c r="N13" i="1"/>
  <c r="AA13" i="1"/>
  <c r="AB13" i="1"/>
  <c r="E14" i="1"/>
  <c r="F14" i="1"/>
  <c r="G14" i="1"/>
  <c r="N14" i="1"/>
  <c r="AA14" i="1"/>
  <c r="AB14" i="1"/>
  <c r="E15" i="1"/>
  <c r="F15" i="1"/>
  <c r="G15" i="1"/>
  <c r="N15" i="1"/>
  <c r="AA15" i="1"/>
  <c r="AB15" i="1"/>
  <c r="E16" i="1"/>
  <c r="F16" i="1"/>
  <c r="G16" i="1"/>
  <c r="N16" i="1"/>
  <c r="AA16" i="1"/>
  <c r="AB16" i="1"/>
  <c r="E17" i="1"/>
  <c r="F17" i="1"/>
  <c r="G17" i="1"/>
  <c r="N17" i="1"/>
  <c r="AA17" i="1"/>
  <c r="AB17" i="1"/>
  <c r="E18" i="1"/>
  <c r="F18" i="1"/>
  <c r="G18" i="1"/>
  <c r="N18" i="1"/>
  <c r="AA18" i="1"/>
  <c r="AB18" i="1"/>
  <c r="E19" i="1"/>
  <c r="F19" i="1"/>
  <c r="G19" i="1"/>
  <c r="N19" i="1"/>
  <c r="AA19" i="1"/>
  <c r="AB19" i="1"/>
  <c r="E20" i="1"/>
  <c r="F20" i="1"/>
  <c r="G20" i="1"/>
  <c r="N20" i="1"/>
  <c r="AA20" i="1"/>
  <c r="AB20" i="1"/>
  <c r="E21" i="1"/>
  <c r="F21" i="1"/>
  <c r="G21" i="1"/>
  <c r="N21" i="1"/>
  <c r="AA21" i="1"/>
  <c r="AB21" i="1"/>
  <c r="E22" i="1"/>
  <c r="F22" i="1"/>
  <c r="G22" i="1"/>
  <c r="N22" i="1"/>
  <c r="AA22" i="1"/>
  <c r="AB22" i="1"/>
  <c r="E23" i="1"/>
  <c r="F23" i="1"/>
  <c r="G23" i="1"/>
  <c r="N23" i="1"/>
  <c r="AA23" i="1"/>
  <c r="AB23" i="1"/>
  <c r="E24" i="1"/>
  <c r="F24" i="1"/>
  <c r="G24" i="1"/>
  <c r="N24" i="1"/>
  <c r="AA24" i="1"/>
  <c r="AB24" i="1"/>
  <c r="E25" i="1"/>
  <c r="F25" i="1"/>
  <c r="G25" i="1"/>
  <c r="N25" i="1"/>
  <c r="AA25" i="1"/>
  <c r="AB25" i="1"/>
  <c r="E26" i="1"/>
  <c r="F26" i="1"/>
  <c r="G26" i="1"/>
  <c r="N26" i="1"/>
  <c r="AA26" i="1"/>
  <c r="AB26" i="1"/>
  <c r="N3" i="1"/>
  <c r="J6" i="2" l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AB3" i="1" l="1"/>
  <c r="AA3" i="1"/>
  <c r="D3" i="1"/>
  <c r="E3" i="1"/>
  <c r="F3" i="1"/>
  <c r="G3" i="1"/>
  <c r="G53" i="2" l="1"/>
  <c r="C3" i="1" l="1"/>
  <c r="J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<sst xmlns="http://schemas.openxmlformats.org/spreadsheetml/2006/main" count="131" uniqueCount="90">
  <si>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</si>
  <si>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</si>
  <si>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</si>
  <si>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</si>
  <si>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</si>
  <si>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</si>
  <si>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</si>
  <si>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</si>
  <si>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</si>
  <si>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</si>
  <si>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</si>
  <si>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</si>
  <si>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</si>
  <si>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</si>
  <si>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</si>
  <si>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</si>
  <si>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</si>
  <si>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</si>
  <si>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</si>
  <si>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</si>
  <si>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</si>
  <si>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</si>
  <si>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</si>
  <si>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</si>
  <si>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</si>
  <si>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</si>
  <si>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</si>
  <si>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</si>
  <si>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</si>
  <si>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</si>
  <si>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</si>
  <si>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</si>
  <si>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</si>
  <si>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</si>
  <si>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</si>
  <si>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</si>
  <si>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</si>
  <si>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</si>
  <si>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</si>
  <si>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</si>
  <si>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</si>
  <si>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</si>
  <si>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</si>
  <si>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</si>
  <si>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</si>
  <si>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</si>
  <si>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</si>
  <si>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</si>
  <si>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</si>
  <si>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Endring</t>
  </si>
  <si>
    <t xml:space="preserve">  +/-</t>
  </si>
  <si>
    <t>FILNAVN</t>
  </si>
  <si>
    <t>Kontroll mal</t>
  </si>
  <si>
    <t>Kontroll skjema</t>
  </si>
  <si>
    <t>Sandnes kommune</t>
  </si>
  <si>
    <t>§2.1.4</t>
  </si>
  <si>
    <t>BJ 2.perioderapport drift</t>
  </si>
  <si>
    <t>Vedlegg 5 - Budsjettjsutering drift 2. perioderapport</t>
  </si>
  <si>
    <t>ØP 20-23 tiltak P1 Mobbeombud: foreslås å reverseres.</t>
  </si>
  <si>
    <t>Feil tall benyttet i S8 og S21 i HØP 2020-2023. Gjelder ressurser til spesialundervisning (330) og styrking i SFO (40).</t>
  </si>
  <si>
    <t xml:space="preserve">Tilskudd til opplæring på leirskole var tidligere et øremerket tilskudd. I forbindelse med statsbudsjettet for 2020 ble tilskuddet innlemmet i kommunenes rammetilskudd og fordelt gjennom innbyggertilskuddet. </t>
  </si>
  <si>
    <t>Kjøp av tjenester Bufetat</t>
  </si>
  <si>
    <t>Vedtak Fsak 15/20: Sandnes legevakt tilføres kr 3 825 000 til dekning av ekstra bemanning. Egentlig vedtatt til 1. perioderapport, men avventet.</t>
  </si>
  <si>
    <t>Luftsveislegevakten på Klepp. Estimert 2 mill/mnd.</t>
  </si>
  <si>
    <t>Oppbygging av lager - smittevernutstyr</t>
  </si>
  <si>
    <t>Kjøp av tjenester</t>
  </si>
  <si>
    <t>Ekstra personell sykehjem vest pga Covid-19</t>
  </si>
  <si>
    <t>Midlertidig sykehjemsavdeling på Åse, pga Covid-19</t>
  </si>
  <si>
    <t>Kr 300 i økning i den ordinære barnetrygden for barn under 6 år fra 01.09.20</t>
  </si>
  <si>
    <t>Kostnader til etablering / tilpasning bolig</t>
  </si>
  <si>
    <t>Det er innført en ordning med grunntilskudd og knekkpunkt-tillegg for legetjenesten</t>
  </si>
  <si>
    <t>Utsatt overføring av kemnerkontoret til skatteetaten fra juni til 1. november</t>
  </si>
  <si>
    <t>Midler fra ØP 2020-23 til lisens til program som ikke er anskaffet</t>
  </si>
  <si>
    <t>Redusert lønnsreserve</t>
  </si>
  <si>
    <t>Reduserte pensjonsutgifter</t>
  </si>
  <si>
    <t>Lavere skatteinngang</t>
  </si>
  <si>
    <t>Økt inntektsutjevning</t>
  </si>
  <si>
    <t>Økt rammetilskudd, RNB2020 og tiltakspakke 3</t>
  </si>
  <si>
    <t>Lavere eiendomsskatt</t>
  </si>
  <si>
    <t>Redusert arbeidsgiveravgift termin 3</t>
  </si>
  <si>
    <t>Reduserte renteutgifter</t>
  </si>
  <si>
    <t>Økte renteinntekter</t>
  </si>
  <si>
    <t>Utbytter</t>
  </si>
  <si>
    <t>Overføring fra drift til investering</t>
  </si>
  <si>
    <t>Avsetning til generelt disp.fond</t>
  </si>
  <si>
    <t>Rammetilskudd 3,75 mrd. Skal dekke økte utgifer og reduserte inntekter ifm Korona</t>
  </si>
  <si>
    <t>Renteinntekter ansvarlige lån Lyse</t>
  </si>
  <si>
    <t>Renteinntekter ansvarlige lån tomteselskapet</t>
  </si>
  <si>
    <t>Disp.fond Sandnes Ulf, øker overføring av drift til investering (redusert låneopptak). Fond 25701159 og 25701162</t>
  </si>
  <si>
    <t>Avslutte eldre bundne fond 25110023, 25110026, 25110029, 25110039, 25110041, 25110046, 25110057, 25150010, 25130083, 25150049, 25130080, 25130082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</si>
</sst>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167" fontId="13" fillId="0" borderId="20" xfId="0" applyNumberFormat="1" applyFont="1" applyBorder="1" applyAlignment="1"/>
    <xf numFmtId="0" fontId="14" fillId="0" borderId="21" xfId="1" applyFont="1" applyBorder="1" applyAlignment="1" applyProtection="1">
      <alignment shrinkToFit="1"/>
    </xf>
    <xf numFmtId="0" fontId="16" fillId="0" borderId="22" xfId="0" applyFont="1" applyBorder="1" applyAlignment="1"/>
    <xf numFmtId="0" fontId="15" fillId="0" borderId="20" xfId="0" applyFont="1" applyBorder="1"/>
    <xf numFmtId="0" fontId="11" fillId="2" borderId="23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4" xfId="0" applyFont="1" applyFill="1" applyBorder="1"/>
    <xf numFmtId="0" fontId="0" fillId="2" borderId="23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18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3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0" fillId="0" borderId="0" xfId="0" applyNumberFormat="1"/>
    <xf numFmtId="0" fontId="1" fillId="0" borderId="12" xfId="0" applyNumberFormat="1" applyFont="1" applyFill="1" applyBorder="1"/>
    <xf numFmtId="0" fontId="0" fillId="0" borderId="12" xfId="0" applyBorder="1" applyAlignment="1">
      <alignment vertical="top" wrapText="1"/>
    </xf>
    <xf numFmtId="3" fontId="1" fillId="0" borderId="12" xfId="0" applyNumberFormat="1" applyFont="1" applyBorder="1" applyAlignment="1">
      <alignment horizontal="right" vertical="top" wrapText="1"/>
    </xf>
    <xf numFmtId="3" fontId="1" fillId="0" borderId="12" xfId="3" applyNumberFormat="1" applyFill="1" applyBorder="1" applyAlignment="1">
      <alignment vertical="top"/>
    </xf>
    <xf numFmtId="0" fontId="1" fillId="0" borderId="12" xfId="0" applyFont="1" applyBorder="1" applyAlignment="1">
      <alignment vertical="top" wrapText="1"/>
    </xf>
    <xf numFmtId="3" fontId="1" fillId="0" borderId="12" xfId="0" applyNumberFormat="1" applyFont="1" applyBorder="1" applyAlignment="1">
      <alignment vertical="top" wrapText="1"/>
    </xf>
    <xf numFmtId="49" fontId="2" fillId="0" borderId="0" xfId="3" applyNumberFormat="1" applyFont="1"/>
    <xf numFmtId="0" fontId="0" fillId="0" borderId="12" xfId="0" applyBorder="1" applyAlignment="1">
      <alignment horizontal="center"/>
    </xf>
    <xf numFmtId="0" fontId="1" fillId="0" borderId="12" xfId="0" applyFont="1" applyBorder="1"/>
    <xf numFmtId="167" fontId="0" fillId="0" borderId="12" xfId="0" applyNumberFormat="1" applyBorder="1"/>
    <xf numFmtId="3" fontId="1" fillId="4" borderId="12" xfId="0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/>
    <xf numFmtId="0" fontId="6" fillId="0" borderId="12" xfId="0" applyFont="1" applyBorder="1" applyAlignment="1">
      <alignment horizontal="left"/>
    </xf>
    <xf numFmtId="166" fontId="8" fillId="0" borderId="12" xfId="0" applyNumberFormat="1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3"/>
  <sheetViews>
    <sheetView tabSelected="1" topLeftCell="A18" zoomScale="130" zoomScaleNormal="130" workbookViewId="0">
      <selection activeCell="G16" sqref="G16:G52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1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2">
      <c r="C1" s="1"/>
      <c r="D1" s="1"/>
      <c r="E1" s="1"/>
    </row>
    <row r="2" spans="2:12" ht="20.25">
      <c r="B2" s="2" t="s">
        <v>28</v>
      </c>
      <c r="C2" s="1"/>
      <c r="D2" s="1"/>
      <c r="E2" s="1"/>
      <c r="G2" s="74">
        <v>2020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29</v>
      </c>
      <c r="C4" s="79" t="s">
        <v>54</v>
      </c>
      <c r="D4" s="79"/>
      <c r="E4" s="79"/>
      <c r="F4" s="79"/>
      <c r="G4" s="55"/>
      <c r="H4" s="3" t="s">
        <v>30</v>
      </c>
      <c r="I4" s="27"/>
      <c r="J4" s="30"/>
    </row>
    <row r="5" spans="2:12" ht="18" customHeight="1" thickBot="1">
      <c r="B5" s="20" t="s">
        <v>31</v>
      </c>
      <c r="C5" s="80" t="s">
        <v>56</v>
      </c>
      <c r="D5" s="80"/>
      <c r="E5" s="80"/>
      <c r="F5" s="80"/>
      <c r="G5" s="55"/>
      <c r="H5" s="4" t="s">
        <v>32</v>
      </c>
      <c r="I5" s="28"/>
      <c r="J5" s="31"/>
    </row>
    <row r="6" spans="2:12" ht="18" customHeight="1" thickBot="1">
      <c r="B6" s="32" t="s">
        <v>51</v>
      </c>
      <c r="C6" s="80" t="s">
        <v>57</v>
      </c>
      <c r="D6" s="80"/>
      <c r="E6" s="80"/>
      <c r="F6" s="80"/>
      <c r="G6" s="55"/>
      <c r="H6" s="33"/>
      <c r="I6" s="43" t="s">
        <v>52</v>
      </c>
      <c r="J6" s="41" t="e">
        <f>SUM(Mal!N3:N2000)</f>
        <v>#REF!</v>
      </c>
    </row>
    <row r="7" spans="2:12" ht="17.25" customHeight="1" thickBot="1">
      <c r="B7" s="21" t="s">
        <v>33</v>
      </c>
      <c r="C7" s="81">
        <v>44091</v>
      </c>
      <c r="D7" s="81"/>
      <c r="E7" s="81"/>
      <c r="F7" s="81"/>
      <c r="I7" s="42" t="s">
        <v>53</v>
      </c>
      <c r="J7" s="40">
        <f>G53</f>
        <v>0</v>
      </c>
    </row>
    <row r="8" spans="2:12" ht="8.25" customHeight="1" thickBot="1">
      <c r="C8" s="1"/>
      <c r="D8" s="1"/>
      <c r="E8" s="1"/>
    </row>
    <row r="9" spans="2:12">
      <c r="B9" s="5" t="s">
        <v>34</v>
      </c>
      <c r="C9" s="6"/>
      <c r="D9" s="6"/>
      <c r="E9" s="6"/>
      <c r="F9" s="7"/>
      <c r="G9" s="56"/>
      <c r="H9" s="23"/>
      <c r="I9" s="23"/>
      <c r="J9" s="8"/>
    </row>
    <row r="10" spans="2:12">
      <c r="B10" s="9" t="s">
        <v>35</v>
      </c>
      <c r="C10" s="10"/>
      <c r="D10" s="10"/>
      <c r="E10" s="10"/>
      <c r="F10" s="11"/>
      <c r="G10" s="57"/>
      <c r="H10" s="24"/>
      <c r="I10" s="24"/>
      <c r="J10" s="12"/>
    </row>
    <row r="11" spans="2:12" ht="13.5" thickBot="1">
      <c r="B11" s="13" t="s">
        <v>36</v>
      </c>
      <c r="C11" s="14"/>
      <c r="D11" s="14"/>
      <c r="E11" s="14"/>
      <c r="F11" s="15"/>
      <c r="G11" s="58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59"/>
      <c r="H12" s="26"/>
      <c r="I12" s="26"/>
      <c r="J12" s="17"/>
    </row>
    <row r="13" spans="2:12">
      <c r="B13" s="34"/>
      <c r="C13" s="35"/>
      <c r="D13" s="35"/>
      <c r="E13" s="35"/>
      <c r="F13" s="35"/>
      <c r="G13" s="60" t="s">
        <v>49</v>
      </c>
      <c r="H13" s="35"/>
      <c r="I13" s="35"/>
      <c r="J13" s="36" t="s">
        <v>37</v>
      </c>
    </row>
    <row r="14" spans="2:12">
      <c r="B14" s="37" t="s">
        <v>38</v>
      </c>
      <c r="C14" s="38" t="s">
        <v>3</v>
      </c>
      <c r="D14" s="38" t="s">
        <v>39</v>
      </c>
      <c r="E14" s="38" t="s">
        <v>40</v>
      </c>
      <c r="F14" s="38" t="s">
        <v>41</v>
      </c>
      <c r="G14" s="61" t="s">
        <v>50</v>
      </c>
      <c r="H14" s="38" t="s">
        <v>42</v>
      </c>
      <c r="I14" s="38" t="s">
        <v>43</v>
      </c>
      <c r="J14" s="39" t="s">
        <v>44</v>
      </c>
    </row>
    <row r="15" spans="2:12">
      <c r="B15" s="48"/>
      <c r="C15" s="47"/>
      <c r="D15" s="47"/>
      <c r="E15" s="47"/>
      <c r="F15" s="44" t="s">
        <v>45</v>
      </c>
      <c r="G15" s="62"/>
      <c r="H15" s="44" t="s">
        <v>46</v>
      </c>
      <c r="I15" s="44" t="s">
        <v>47</v>
      </c>
      <c r="J15" s="46"/>
    </row>
    <row r="16" spans="2:12">
      <c r="B16" s="52">
        <v>1</v>
      </c>
      <c r="C16" s="53">
        <v>1011</v>
      </c>
      <c r="D16" s="65">
        <v>1100</v>
      </c>
      <c r="E16" s="65">
        <v>1200</v>
      </c>
      <c r="F16" s="68"/>
      <c r="G16" s="70">
        <v>-350</v>
      </c>
      <c r="H16" s="54">
        <v>34</v>
      </c>
      <c r="I16" s="66" t="s">
        <v>55</v>
      </c>
      <c r="J16" s="72" t="s">
        <v>58</v>
      </c>
      <c r="L16" s="64"/>
    </row>
    <row r="17" spans="2:12" ht="25.5">
      <c r="B17" s="52">
        <v>2</v>
      </c>
      <c r="C17" s="53">
        <v>1050</v>
      </c>
      <c r="D17" s="65">
        <v>1100</v>
      </c>
      <c r="E17" s="65">
        <v>2150</v>
      </c>
      <c r="F17" s="68"/>
      <c r="G17" s="70">
        <v>40</v>
      </c>
      <c r="H17" s="54">
        <v>34</v>
      </c>
      <c r="I17" s="66" t="s">
        <v>55</v>
      </c>
      <c r="J17" s="72" t="s">
        <v>59</v>
      </c>
      <c r="L17" s="64"/>
    </row>
    <row r="18" spans="2:12" ht="25.5">
      <c r="B18" s="52">
        <v>2</v>
      </c>
      <c r="C18" s="53">
        <v>1050</v>
      </c>
      <c r="D18" s="65">
        <v>1100</v>
      </c>
      <c r="E18" s="65">
        <v>2020</v>
      </c>
      <c r="F18" s="68"/>
      <c r="G18" s="70">
        <v>330</v>
      </c>
      <c r="H18" s="54">
        <v>34</v>
      </c>
      <c r="I18" s="66" t="s">
        <v>55</v>
      </c>
      <c r="J18" s="72" t="s">
        <v>59</v>
      </c>
      <c r="L18" s="64"/>
    </row>
    <row r="19" spans="2:12" ht="38.25">
      <c r="B19" s="52">
        <v>3</v>
      </c>
      <c r="C19" s="53">
        <v>1050</v>
      </c>
      <c r="D19" s="65">
        <v>1100</v>
      </c>
      <c r="E19" s="65">
        <v>2020</v>
      </c>
      <c r="F19" s="68"/>
      <c r="G19" s="70">
        <v>935</v>
      </c>
      <c r="H19" s="54">
        <v>34</v>
      </c>
      <c r="I19" s="66" t="s">
        <v>55</v>
      </c>
      <c r="J19" s="72" t="s">
        <v>60</v>
      </c>
      <c r="L19" s="64"/>
    </row>
    <row r="20" spans="2:12">
      <c r="B20" s="52">
        <v>4</v>
      </c>
      <c r="C20" s="53">
        <v>1300</v>
      </c>
      <c r="D20" s="65">
        <v>3303</v>
      </c>
      <c r="E20" s="65">
        <v>2520</v>
      </c>
      <c r="F20" s="68"/>
      <c r="G20" s="70">
        <v>10000</v>
      </c>
      <c r="H20" s="54">
        <v>20</v>
      </c>
      <c r="I20" s="66" t="s">
        <v>55</v>
      </c>
      <c r="J20" s="72" t="s">
        <v>61</v>
      </c>
      <c r="L20" s="64"/>
    </row>
    <row r="21" spans="2:12" ht="25.5">
      <c r="B21" s="52">
        <v>5</v>
      </c>
      <c r="C21" s="53">
        <v>1011</v>
      </c>
      <c r="D21" s="65">
        <v>3151</v>
      </c>
      <c r="E21" s="65">
        <v>2414</v>
      </c>
      <c r="F21" s="68"/>
      <c r="G21" s="70">
        <v>3016</v>
      </c>
      <c r="H21" s="54">
        <v>1</v>
      </c>
      <c r="I21" s="66" t="s">
        <v>55</v>
      </c>
      <c r="J21" s="69" t="s">
        <v>62</v>
      </c>
      <c r="L21" s="64"/>
    </row>
    <row r="22" spans="2:12" ht="25.5">
      <c r="B22" s="52">
        <v>5</v>
      </c>
      <c r="C22" s="53">
        <v>1090</v>
      </c>
      <c r="D22" s="65">
        <v>3151</v>
      </c>
      <c r="E22" s="65">
        <v>2414</v>
      </c>
      <c r="F22" s="68"/>
      <c r="G22" s="70">
        <v>336</v>
      </c>
      <c r="H22" s="54">
        <v>12</v>
      </c>
      <c r="I22" s="66" t="s">
        <v>55</v>
      </c>
      <c r="J22" s="69" t="s">
        <v>62</v>
      </c>
      <c r="L22" s="64"/>
    </row>
    <row r="23" spans="2:12" ht="25.5">
      <c r="B23" s="52">
        <v>5</v>
      </c>
      <c r="C23" s="53">
        <v>1099</v>
      </c>
      <c r="D23" s="65">
        <v>3151</v>
      </c>
      <c r="E23" s="65">
        <v>2414</v>
      </c>
      <c r="F23" s="68"/>
      <c r="G23" s="70">
        <v>473</v>
      </c>
      <c r="H23" s="54">
        <v>1</v>
      </c>
      <c r="I23" s="66" t="s">
        <v>55</v>
      </c>
      <c r="J23" s="69" t="s">
        <v>62</v>
      </c>
      <c r="L23" s="64"/>
    </row>
    <row r="24" spans="2:12">
      <c r="B24" s="52">
        <v>6</v>
      </c>
      <c r="C24" s="53">
        <v>1050</v>
      </c>
      <c r="D24" s="65">
        <v>3151</v>
      </c>
      <c r="E24" s="65">
        <v>2414</v>
      </c>
      <c r="F24" s="65"/>
      <c r="G24" s="71">
        <f>12000-G25</f>
        <v>10800</v>
      </c>
      <c r="H24" s="54">
        <v>14</v>
      </c>
      <c r="I24" s="66" t="s">
        <v>55</v>
      </c>
      <c r="J24" s="73" t="s">
        <v>63</v>
      </c>
      <c r="L24" s="64"/>
    </row>
    <row r="25" spans="2:12">
      <c r="B25" s="52">
        <v>6</v>
      </c>
      <c r="C25" s="53">
        <v>1350</v>
      </c>
      <c r="D25" s="65">
        <v>3151</v>
      </c>
      <c r="E25" s="65">
        <v>2414</v>
      </c>
      <c r="F25" s="65"/>
      <c r="G25" s="71">
        <v>1200</v>
      </c>
      <c r="H25" s="54">
        <v>31</v>
      </c>
      <c r="I25" s="66" t="s">
        <v>55</v>
      </c>
      <c r="J25" s="73" t="s">
        <v>63</v>
      </c>
      <c r="L25" s="64"/>
    </row>
    <row r="26" spans="2:12">
      <c r="B26" s="52">
        <v>7</v>
      </c>
      <c r="C26" s="53">
        <v>1110</v>
      </c>
      <c r="D26" s="65">
        <v>1120</v>
      </c>
      <c r="E26" s="65">
        <v>2530</v>
      </c>
      <c r="F26" s="65"/>
      <c r="G26" s="71">
        <v>15000</v>
      </c>
      <c r="H26" s="54">
        <v>20</v>
      </c>
      <c r="I26" s="66" t="s">
        <v>55</v>
      </c>
      <c r="J26" s="73" t="s">
        <v>64</v>
      </c>
      <c r="L26" s="64"/>
    </row>
    <row r="27" spans="2:12">
      <c r="B27" s="52">
        <v>8</v>
      </c>
      <c r="C27" s="53">
        <v>1370</v>
      </c>
      <c r="D27" s="65">
        <v>1310</v>
      </c>
      <c r="E27" s="65">
        <v>2544</v>
      </c>
      <c r="F27" s="65"/>
      <c r="G27" s="71">
        <v>8000</v>
      </c>
      <c r="H27" s="54">
        <v>12</v>
      </c>
      <c r="I27" s="66" t="s">
        <v>55</v>
      </c>
      <c r="J27" s="73" t="s">
        <v>65</v>
      </c>
      <c r="L27" s="64"/>
    </row>
    <row r="28" spans="2:12">
      <c r="B28" s="52">
        <v>9</v>
      </c>
      <c r="C28" s="53">
        <v>1299</v>
      </c>
      <c r="D28" s="65">
        <v>1120</v>
      </c>
      <c r="E28" s="65">
        <v>2541</v>
      </c>
      <c r="F28" s="65"/>
      <c r="G28" s="71">
        <v>4500</v>
      </c>
      <c r="H28" s="54">
        <v>30</v>
      </c>
      <c r="I28" s="66" t="s">
        <v>55</v>
      </c>
      <c r="J28" s="73" t="s">
        <v>66</v>
      </c>
      <c r="L28" s="64"/>
    </row>
    <row r="29" spans="2:12">
      <c r="B29" s="52">
        <v>10</v>
      </c>
      <c r="C29" s="53">
        <v>1200</v>
      </c>
      <c r="D29" s="65">
        <v>320159</v>
      </c>
      <c r="E29" s="65">
        <v>2530</v>
      </c>
      <c r="F29" s="49"/>
      <c r="G29" s="71">
        <v>1300</v>
      </c>
      <c r="H29" s="54">
        <v>30</v>
      </c>
      <c r="I29" s="66" t="s">
        <v>55</v>
      </c>
      <c r="J29" s="73" t="s">
        <v>67</v>
      </c>
      <c r="L29" s="64"/>
    </row>
    <row r="30" spans="2:12">
      <c r="B30" s="52">
        <v>11</v>
      </c>
      <c r="C30" s="53">
        <v>1477</v>
      </c>
      <c r="D30" s="65">
        <v>3615</v>
      </c>
      <c r="E30" s="65">
        <v>2810</v>
      </c>
      <c r="F30" s="49"/>
      <c r="G30" s="71">
        <v>180</v>
      </c>
      <c r="H30" s="54">
        <v>20</v>
      </c>
      <c r="I30" s="66" t="s">
        <v>55</v>
      </c>
      <c r="J30" s="73" t="s">
        <v>68</v>
      </c>
      <c r="L30" s="64"/>
    </row>
    <row r="31" spans="2:12">
      <c r="B31" s="52">
        <v>12</v>
      </c>
      <c r="C31" s="53">
        <v>1475</v>
      </c>
      <c r="D31" s="65">
        <v>3405</v>
      </c>
      <c r="E31" s="65">
        <v>2831</v>
      </c>
      <c r="F31" s="49"/>
      <c r="G31" s="71">
        <v>-13000</v>
      </c>
      <c r="H31" s="54">
        <v>34</v>
      </c>
      <c r="I31" s="66" t="s">
        <v>55</v>
      </c>
      <c r="J31" s="73" t="s">
        <v>69</v>
      </c>
      <c r="L31" s="64"/>
    </row>
    <row r="32" spans="2:12">
      <c r="B32" s="52">
        <v>13</v>
      </c>
      <c r="C32" s="53">
        <v>1372</v>
      </c>
      <c r="D32" s="65">
        <v>3156</v>
      </c>
      <c r="E32" s="65">
        <v>2412</v>
      </c>
      <c r="F32" s="49"/>
      <c r="G32" s="78">
        <v>2000</v>
      </c>
      <c r="H32" s="54">
        <v>16</v>
      </c>
      <c r="I32" s="66" t="s">
        <v>55</v>
      </c>
      <c r="J32" s="73" t="s">
        <v>70</v>
      </c>
      <c r="L32" s="64"/>
    </row>
    <row r="33" spans="2:12">
      <c r="B33" s="52">
        <v>14</v>
      </c>
      <c r="C33" s="53">
        <v>1299</v>
      </c>
      <c r="D33" s="65">
        <v>1510</v>
      </c>
      <c r="E33" s="65">
        <v>1234</v>
      </c>
      <c r="F33" s="49"/>
      <c r="G33" s="71">
        <v>1000</v>
      </c>
      <c r="H33" s="54">
        <v>22</v>
      </c>
      <c r="I33" s="66" t="s">
        <v>55</v>
      </c>
      <c r="J33" s="73" t="s">
        <v>71</v>
      </c>
      <c r="L33" s="64"/>
    </row>
    <row r="34" spans="2:12">
      <c r="B34" s="52">
        <v>15</v>
      </c>
      <c r="C34" s="53">
        <v>1195</v>
      </c>
      <c r="D34" s="65">
        <v>1410</v>
      </c>
      <c r="E34" s="65">
        <v>1206</v>
      </c>
      <c r="F34" s="49"/>
      <c r="G34" s="71">
        <v>-1600</v>
      </c>
      <c r="H34" s="54">
        <v>34</v>
      </c>
      <c r="I34" s="66" t="s">
        <v>55</v>
      </c>
      <c r="J34" s="73" t="s">
        <v>72</v>
      </c>
      <c r="L34" s="64"/>
    </row>
    <row r="35" spans="2:12">
      <c r="B35" s="52">
        <v>16</v>
      </c>
      <c r="C35" s="75">
        <v>1017</v>
      </c>
      <c r="D35" s="76">
        <v>1099</v>
      </c>
      <c r="E35" s="76">
        <v>1200</v>
      </c>
      <c r="F35" s="49"/>
      <c r="G35" s="71">
        <v>-20000</v>
      </c>
      <c r="H35" s="77">
        <v>34</v>
      </c>
      <c r="I35" s="76" t="s">
        <v>55</v>
      </c>
      <c r="J35" s="73" t="s">
        <v>73</v>
      </c>
      <c r="L35" s="64"/>
    </row>
    <row r="36" spans="2:12">
      <c r="B36" s="52">
        <v>17</v>
      </c>
      <c r="C36" s="75">
        <v>1090</v>
      </c>
      <c r="D36" s="76">
        <v>1089</v>
      </c>
      <c r="E36" s="76">
        <v>1200</v>
      </c>
      <c r="F36" s="49"/>
      <c r="G36" s="71">
        <v>-20000</v>
      </c>
      <c r="H36" s="77">
        <v>34</v>
      </c>
      <c r="I36" s="76" t="s">
        <v>55</v>
      </c>
      <c r="J36" s="73" t="s">
        <v>74</v>
      </c>
      <c r="L36" s="64"/>
    </row>
    <row r="37" spans="2:12">
      <c r="B37" s="52">
        <v>18</v>
      </c>
      <c r="C37" s="75">
        <v>1870</v>
      </c>
      <c r="D37" s="76">
        <v>9000</v>
      </c>
      <c r="E37" s="76">
        <v>8000</v>
      </c>
      <c r="F37" s="49"/>
      <c r="G37" s="71">
        <v>22000</v>
      </c>
      <c r="H37" s="77">
        <v>34</v>
      </c>
      <c r="I37" s="76" t="s">
        <v>55</v>
      </c>
      <c r="J37" s="73" t="s">
        <v>75</v>
      </c>
      <c r="L37" s="64"/>
    </row>
    <row r="38" spans="2:12">
      <c r="B38" s="52">
        <v>19</v>
      </c>
      <c r="C38" s="75">
        <v>1800</v>
      </c>
      <c r="D38" s="76">
        <v>9000</v>
      </c>
      <c r="E38" s="76">
        <v>8400</v>
      </c>
      <c r="F38" s="49"/>
      <c r="G38" s="71">
        <v>12500</v>
      </c>
      <c r="H38" s="77">
        <v>34</v>
      </c>
      <c r="I38" s="76" t="s">
        <v>55</v>
      </c>
      <c r="J38" s="73" t="s">
        <v>76</v>
      </c>
      <c r="L38" s="64"/>
    </row>
    <row r="39" spans="2:12">
      <c r="B39" s="52">
        <v>20</v>
      </c>
      <c r="C39" s="75">
        <v>1800</v>
      </c>
      <c r="D39" s="76">
        <v>9000</v>
      </c>
      <c r="E39" s="76">
        <v>8400</v>
      </c>
      <c r="F39" s="49"/>
      <c r="G39" s="71">
        <v>-20680</v>
      </c>
      <c r="H39" s="77">
        <v>34</v>
      </c>
      <c r="I39" s="76" t="s">
        <v>55</v>
      </c>
      <c r="J39" s="73" t="s">
        <v>77</v>
      </c>
      <c r="L39" s="64"/>
    </row>
    <row r="40" spans="2:12">
      <c r="B40" s="52">
        <v>21</v>
      </c>
      <c r="C40" s="75">
        <v>1874</v>
      </c>
      <c r="D40" s="76">
        <v>9000</v>
      </c>
      <c r="E40" s="76">
        <v>8000</v>
      </c>
      <c r="F40" s="49"/>
      <c r="G40" s="71">
        <v>3400</v>
      </c>
      <c r="H40" s="77">
        <v>34</v>
      </c>
      <c r="I40" s="76" t="s">
        <v>55</v>
      </c>
      <c r="J40" s="73" t="s">
        <v>78</v>
      </c>
      <c r="L40" s="64"/>
    </row>
    <row r="41" spans="2:12">
      <c r="B41" s="52">
        <v>22</v>
      </c>
      <c r="C41" s="75">
        <v>1099</v>
      </c>
      <c r="D41" s="76">
        <v>1099</v>
      </c>
      <c r="E41" s="76">
        <v>1200</v>
      </c>
      <c r="F41" s="49"/>
      <c r="G41" s="71">
        <v>-22563</v>
      </c>
      <c r="H41" s="77">
        <v>34</v>
      </c>
      <c r="I41" s="76" t="s">
        <v>55</v>
      </c>
      <c r="J41" s="73" t="s">
        <v>79</v>
      </c>
      <c r="L41" s="64"/>
    </row>
    <row r="42" spans="2:12">
      <c r="B42" s="52">
        <v>23</v>
      </c>
      <c r="C42" s="75">
        <v>1500</v>
      </c>
      <c r="D42" s="76">
        <v>9000</v>
      </c>
      <c r="E42" s="76">
        <v>8700</v>
      </c>
      <c r="F42" s="49"/>
      <c r="G42" s="71">
        <v>-10000</v>
      </c>
      <c r="H42" s="77">
        <v>34</v>
      </c>
      <c r="I42" s="66" t="s">
        <v>55</v>
      </c>
      <c r="J42" s="73" t="s">
        <v>80</v>
      </c>
      <c r="L42" s="64"/>
    </row>
    <row r="43" spans="2:12">
      <c r="B43" s="52">
        <v>24</v>
      </c>
      <c r="C43" s="75">
        <v>1900</v>
      </c>
      <c r="D43" s="76">
        <v>9000</v>
      </c>
      <c r="E43" s="76">
        <v>8700</v>
      </c>
      <c r="F43" s="49"/>
      <c r="G43" s="71">
        <v>-4815</v>
      </c>
      <c r="H43" s="77">
        <v>34</v>
      </c>
      <c r="I43" s="66" t="s">
        <v>55</v>
      </c>
      <c r="J43" s="73" t="s">
        <v>81</v>
      </c>
      <c r="L43" s="64"/>
    </row>
    <row r="44" spans="2:12">
      <c r="B44" s="52">
        <v>25</v>
      </c>
      <c r="C44" s="75">
        <v>1903</v>
      </c>
      <c r="D44" s="76">
        <v>9000</v>
      </c>
      <c r="E44" s="76">
        <v>8700</v>
      </c>
      <c r="F44" s="49"/>
      <c r="G44" s="71">
        <v>-500</v>
      </c>
      <c r="H44" s="77">
        <v>34</v>
      </c>
      <c r="I44" s="76" t="s">
        <v>55</v>
      </c>
      <c r="J44" s="73" t="s">
        <v>86</v>
      </c>
      <c r="L44" s="64"/>
    </row>
    <row r="45" spans="2:12">
      <c r="B45" s="52">
        <v>26</v>
      </c>
      <c r="C45" s="75">
        <v>1910</v>
      </c>
      <c r="D45" s="76">
        <v>9000</v>
      </c>
      <c r="E45" s="76">
        <v>8700</v>
      </c>
      <c r="F45" s="49"/>
      <c r="G45" s="71">
        <v>1200</v>
      </c>
      <c r="H45" s="77">
        <v>34</v>
      </c>
      <c r="I45" s="76" t="s">
        <v>55</v>
      </c>
      <c r="J45" s="73" t="s">
        <v>87</v>
      </c>
      <c r="L45" s="64"/>
    </row>
    <row r="46" spans="2:12">
      <c r="B46" s="52">
        <v>27</v>
      </c>
      <c r="C46" s="75">
        <v>1905</v>
      </c>
      <c r="D46" s="76">
        <v>9000</v>
      </c>
      <c r="E46" s="76">
        <v>8700</v>
      </c>
      <c r="F46" s="49"/>
      <c r="G46" s="71">
        <v>1435</v>
      </c>
      <c r="H46" s="77">
        <v>34</v>
      </c>
      <c r="I46" s="76" t="s">
        <v>55</v>
      </c>
      <c r="J46" s="73" t="s">
        <v>82</v>
      </c>
      <c r="L46" s="64"/>
    </row>
    <row r="47" spans="2:12" ht="25.5">
      <c r="B47" s="52">
        <v>28</v>
      </c>
      <c r="C47" s="75">
        <v>1940</v>
      </c>
      <c r="D47" s="75">
        <v>9000</v>
      </c>
      <c r="E47" s="75">
        <v>1200</v>
      </c>
      <c r="F47" s="75"/>
      <c r="G47" s="71">
        <v>-43146</v>
      </c>
      <c r="H47" s="77">
        <v>34</v>
      </c>
      <c r="I47" s="76" t="s">
        <v>55</v>
      </c>
      <c r="J47" s="73" t="s">
        <v>88</v>
      </c>
      <c r="L47" s="64"/>
    </row>
    <row r="48" spans="2:12">
      <c r="B48" s="52">
        <v>29</v>
      </c>
      <c r="C48" s="75">
        <v>1570</v>
      </c>
      <c r="D48" s="75">
        <v>9000</v>
      </c>
      <c r="E48" s="75">
        <v>8800</v>
      </c>
      <c r="F48" s="75"/>
      <c r="G48" s="71">
        <f>70630+146</f>
        <v>70776</v>
      </c>
      <c r="H48" s="77">
        <v>34</v>
      </c>
      <c r="I48" s="76" t="s">
        <v>55</v>
      </c>
      <c r="J48" s="73" t="s">
        <v>83</v>
      </c>
      <c r="L48" s="64"/>
    </row>
    <row r="49" spans="2:12">
      <c r="B49" s="52">
        <v>30</v>
      </c>
      <c r="C49" s="75">
        <v>1540</v>
      </c>
      <c r="D49" s="75">
        <v>9000</v>
      </c>
      <c r="E49" s="75">
        <v>1200</v>
      </c>
      <c r="F49" s="75"/>
      <c r="G49" s="71">
        <f>45033-4700</f>
        <v>40333</v>
      </c>
      <c r="H49" s="77">
        <v>34</v>
      </c>
      <c r="I49" s="76" t="s">
        <v>55</v>
      </c>
      <c r="J49" s="73" t="s">
        <v>84</v>
      </c>
      <c r="L49" s="64"/>
    </row>
    <row r="50" spans="2:12" ht="25.5">
      <c r="B50" s="52">
        <v>31</v>
      </c>
      <c r="C50" s="75">
        <v>1950</v>
      </c>
      <c r="D50" s="75">
        <v>9000</v>
      </c>
      <c r="E50" s="75">
        <v>1200</v>
      </c>
      <c r="F50" s="75"/>
      <c r="G50" s="71">
        <v>-4771</v>
      </c>
      <c r="H50" s="77">
        <v>34</v>
      </c>
      <c r="I50" s="76" t="s">
        <v>55</v>
      </c>
      <c r="J50" s="73" t="s">
        <v>89</v>
      </c>
      <c r="L50" s="64"/>
    </row>
    <row r="51" spans="2:12" ht="24.75" customHeight="1">
      <c r="B51" s="52">
        <v>31</v>
      </c>
      <c r="C51" s="75">
        <v>1299</v>
      </c>
      <c r="D51" s="75">
        <v>1099</v>
      </c>
      <c r="E51" s="75">
        <v>1200</v>
      </c>
      <c r="F51" s="75"/>
      <c r="G51" s="71">
        <v>4771</v>
      </c>
      <c r="H51" s="77">
        <v>34</v>
      </c>
      <c r="I51" s="76"/>
      <c r="J51" s="73" t="s">
        <v>89</v>
      </c>
      <c r="L51" s="64"/>
    </row>
    <row r="52" spans="2:12">
      <c r="B52" s="52">
        <v>32</v>
      </c>
      <c r="C52" s="75">
        <v>1050</v>
      </c>
      <c r="D52" s="75">
        <v>1099</v>
      </c>
      <c r="E52" s="75">
        <v>1200</v>
      </c>
      <c r="F52" s="75"/>
      <c r="G52" s="71">
        <v>-54100</v>
      </c>
      <c r="H52" s="77">
        <v>34</v>
      </c>
      <c r="I52" s="76" t="s">
        <v>55</v>
      </c>
      <c r="J52" s="73" t="s">
        <v>85</v>
      </c>
      <c r="L52" s="64"/>
    </row>
    <row r="53" spans="2:12">
      <c r="B53" s="50" t="s">
        <v>48</v>
      </c>
      <c r="C53" s="49"/>
      <c r="D53" s="49"/>
      <c r="E53" s="49"/>
      <c r="F53" s="49"/>
      <c r="G53" s="63">
        <f>SUM(G16:G52)</f>
        <v>0</v>
      </c>
      <c r="H53" s="45"/>
      <c r="I53" s="45"/>
      <c r="J53" s="49"/>
      <c r="L53" s="64"/>
    </row>
  </sheetData>
  <autoFilter ref="B15:J53" xr:uid="{00000000-0009-0000-0000-000000000000}">
    <sortState xmlns:xlrd2="http://schemas.microsoft.com/office/spreadsheetml/2017/richdata2" ref="B16:J53">
      <sortCondition ref="H15:H53"/>
    </sortState>
  </autoFilter>
  <mergeCells count="4">
    <mergeCell ref="C4:F4"/>
    <mergeCell ref="C5:F5"/>
    <mergeCell ref="C6:F6"/>
    <mergeCell ref="C7:F7"/>
  </mergeCells>
  <phoneticPr fontId="0" type="noConversion"/>
  <pageMargins left="0.59055118110236227" right="0.23622047244094491" top="0.35433070866141736" bottom="0.31496062992125984" header="0.23622047244094491" footer="0.27559055118110237"/>
  <pageSetup paperSize="9" scale="60" fitToHeight="5" orientation="portrait" r:id="rId1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8"/>
  <sheetViews>
    <sheetView topLeftCell="E1" workbookViewId="0">
      <selection activeCell="Q17" sqref="Q17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>
        <f>Skjema!$G$2</f>
        <v>2020</v>
      </c>
      <c r="D3">
        <f>Skjema!C16</f>
        <v>1011</v>
      </c>
      <c r="E3">
        <f>Skjema!D16</f>
        <v>1100</v>
      </c>
      <c r="F3">
        <f>Skjema!E16</f>
        <v>1200</v>
      </c>
      <c r="G3">
        <f>Skjema!F16</f>
        <v>0</v>
      </c>
      <c r="N3" s="51">
        <f>Skjema!G16</f>
        <v>-350</v>
      </c>
      <c r="AA3" t="str">
        <f>Skjema!$C$6</f>
        <v>Vedlegg 5 - Budsjettjsutering drift 2. perioderapport</v>
      </c>
      <c r="AB3">
        <f>Skjema!H16</f>
        <v>34</v>
      </c>
    </row>
    <row r="4" spans="1:28" ht="14.25" customHeight="1">
      <c r="A4">
        <v>1</v>
      </c>
      <c r="B4">
        <v>0</v>
      </c>
      <c r="C4">
        <f>Skjema!$G$2</f>
        <v>2020</v>
      </c>
      <c r="D4">
        <f>Skjema!C17</f>
        <v>1050</v>
      </c>
      <c r="E4">
        <f>Skjema!D17</f>
        <v>1100</v>
      </c>
      <c r="F4">
        <f>Skjema!E17</f>
        <v>2150</v>
      </c>
      <c r="G4">
        <f>Skjema!F17</f>
        <v>0</v>
      </c>
      <c r="N4" s="51">
        <f>Skjema!G17</f>
        <v>40</v>
      </c>
      <c r="AA4" t="str">
        <f>Skjema!$C$6</f>
        <v>Vedlegg 5 - Budsjettjsutering drift 2. perioderapport</v>
      </c>
      <c r="AB4">
        <f>Skjema!H17</f>
        <v>34</v>
      </c>
    </row>
    <row r="5" spans="1:28" ht="14.25" customHeight="1">
      <c r="A5">
        <v>1</v>
      </c>
      <c r="B5">
        <v>0</v>
      </c>
      <c r="C5">
        <f>Skjema!$G$2</f>
        <v>2020</v>
      </c>
      <c r="D5">
        <f>Skjema!C19</f>
        <v>1050</v>
      </c>
      <c r="E5">
        <f>Skjema!D19</f>
        <v>1100</v>
      </c>
      <c r="F5">
        <f>Skjema!E19</f>
        <v>2020</v>
      </c>
      <c r="G5">
        <f>Skjema!F19</f>
        <v>0</v>
      </c>
      <c r="N5" s="51">
        <f>Skjema!G19</f>
        <v>935</v>
      </c>
      <c r="AA5" t="str">
        <f>Skjema!$C$6</f>
        <v>Vedlegg 5 - Budsjettjsutering drift 2. perioderapport</v>
      </c>
      <c r="AB5">
        <f>Skjema!H19</f>
        <v>34</v>
      </c>
    </row>
    <row r="6" spans="1:28" ht="14.25" customHeight="1">
      <c r="A6">
        <v>1</v>
      </c>
      <c r="B6">
        <v>0</v>
      </c>
      <c r="C6">
        <f>Skjema!$G$2</f>
        <v>2020</v>
      </c>
      <c r="D6" t="e">
        <f>Skjema!#REF!</f>
        <v>#REF!</v>
      </c>
      <c r="E6">
        <f>Skjema!D20</f>
        <v>3303</v>
      </c>
      <c r="F6">
        <f>Skjema!E20</f>
        <v>2520</v>
      </c>
      <c r="G6">
        <f>Skjema!F20</f>
        <v>0</v>
      </c>
      <c r="N6" s="51">
        <f>Skjema!G20</f>
        <v>10000</v>
      </c>
      <c r="AA6" t="str">
        <f>Skjema!$C$6</f>
        <v>Vedlegg 5 - Budsjettjsutering drift 2. perioderapport</v>
      </c>
      <c r="AB6">
        <f>Skjema!H20</f>
        <v>20</v>
      </c>
    </row>
    <row r="7" spans="1:28" ht="14.25" customHeight="1">
      <c r="A7">
        <v>1</v>
      </c>
      <c r="B7">
        <v>0</v>
      </c>
      <c r="C7">
        <f>Skjema!$G$2</f>
        <v>2020</v>
      </c>
      <c r="D7">
        <f>Skjema!C20</f>
        <v>1300</v>
      </c>
      <c r="E7">
        <f>Skjema!D21</f>
        <v>3151</v>
      </c>
      <c r="F7">
        <f>Skjema!E21</f>
        <v>2414</v>
      </c>
      <c r="G7">
        <f>Skjema!F21</f>
        <v>0</v>
      </c>
      <c r="N7" s="51">
        <f>Skjema!G21</f>
        <v>3016</v>
      </c>
      <c r="AA7" t="str">
        <f>Skjema!$C$6</f>
        <v>Vedlegg 5 - Budsjettjsutering drift 2. perioderapport</v>
      </c>
      <c r="AB7">
        <f>Skjema!H21</f>
        <v>1</v>
      </c>
    </row>
    <row r="8" spans="1:28" ht="14.25" customHeight="1">
      <c r="A8">
        <v>1</v>
      </c>
      <c r="B8">
        <v>0</v>
      </c>
      <c r="C8">
        <f>Skjema!$G$2</f>
        <v>2020</v>
      </c>
      <c r="D8">
        <f>Skjema!C21</f>
        <v>1011</v>
      </c>
      <c r="E8">
        <f>Skjema!D24</f>
        <v>3151</v>
      </c>
      <c r="F8">
        <f>Skjema!E24</f>
        <v>2414</v>
      </c>
      <c r="G8">
        <f>Skjema!F24</f>
        <v>0</v>
      </c>
      <c r="N8" s="51">
        <f>Skjema!G24</f>
        <v>10800</v>
      </c>
      <c r="AA8" t="str">
        <f>Skjema!$C$6</f>
        <v>Vedlegg 5 - Budsjettjsutering drift 2. perioderapport</v>
      </c>
      <c r="AB8">
        <f>Skjema!H24</f>
        <v>14</v>
      </c>
    </row>
    <row r="9" spans="1:28" ht="14.25" customHeight="1">
      <c r="A9">
        <v>1</v>
      </c>
      <c r="B9">
        <v>0</v>
      </c>
      <c r="C9">
        <f>Skjema!$G$2</f>
        <v>2020</v>
      </c>
      <c r="D9">
        <f>Skjema!C24</f>
        <v>1050</v>
      </c>
      <c r="E9">
        <f>Skjema!D26</f>
        <v>1120</v>
      </c>
      <c r="F9">
        <f>Skjema!E26</f>
        <v>2530</v>
      </c>
      <c r="G9">
        <f>Skjema!F26</f>
        <v>0</v>
      </c>
      <c r="N9" s="51">
        <f>Skjema!G26</f>
        <v>15000</v>
      </c>
      <c r="AA9" t="str">
        <f>Skjema!$C$6</f>
        <v>Vedlegg 5 - Budsjettjsutering drift 2. perioderapport</v>
      </c>
      <c r="AB9">
        <f>Skjema!H26</f>
        <v>20</v>
      </c>
    </row>
    <row r="10" spans="1:28" ht="14.25" customHeight="1">
      <c r="A10">
        <v>1</v>
      </c>
      <c r="B10">
        <v>0</v>
      </c>
      <c r="C10">
        <f>Skjema!$G$2</f>
        <v>2020</v>
      </c>
      <c r="D10">
        <f>Skjema!C26</f>
        <v>1110</v>
      </c>
      <c r="E10">
        <f>Skjema!D27</f>
        <v>1310</v>
      </c>
      <c r="F10">
        <f>Skjema!E27</f>
        <v>2544</v>
      </c>
      <c r="G10">
        <f>Skjema!F27</f>
        <v>0</v>
      </c>
      <c r="N10" s="51">
        <f>Skjema!G27</f>
        <v>8000</v>
      </c>
      <c r="AA10" t="str">
        <f>Skjema!$C$6</f>
        <v>Vedlegg 5 - Budsjettjsutering drift 2. perioderapport</v>
      </c>
      <c r="AB10">
        <f>Skjema!H27</f>
        <v>12</v>
      </c>
    </row>
    <row r="11" spans="1:28" ht="14.25" customHeight="1">
      <c r="A11">
        <v>1</v>
      </c>
      <c r="B11">
        <v>0</v>
      </c>
      <c r="C11">
        <f>Skjema!$G$2</f>
        <v>2020</v>
      </c>
      <c r="D11">
        <f>Skjema!C27</f>
        <v>1370</v>
      </c>
      <c r="E11">
        <f>Skjema!D28</f>
        <v>1120</v>
      </c>
      <c r="F11">
        <f>Skjema!E28</f>
        <v>2541</v>
      </c>
      <c r="G11">
        <f>Skjema!F28</f>
        <v>0</v>
      </c>
      <c r="N11" s="51">
        <f>Skjema!G28</f>
        <v>4500</v>
      </c>
      <c r="AA11" t="str">
        <f>Skjema!$C$6</f>
        <v>Vedlegg 5 - Budsjettjsutering drift 2. perioderapport</v>
      </c>
      <c r="AB11">
        <f>Skjema!H28</f>
        <v>30</v>
      </c>
    </row>
    <row r="12" spans="1:28" ht="14.25" customHeight="1">
      <c r="A12">
        <v>1</v>
      </c>
      <c r="B12">
        <v>0</v>
      </c>
      <c r="C12">
        <f>Skjema!$G$2</f>
        <v>2020</v>
      </c>
      <c r="D12">
        <f>Skjema!C28</f>
        <v>1299</v>
      </c>
      <c r="E12">
        <f>Skjema!D29</f>
        <v>320159</v>
      </c>
      <c r="F12">
        <f>Skjema!E29</f>
        <v>2530</v>
      </c>
      <c r="G12">
        <f>Skjema!F29</f>
        <v>0</v>
      </c>
      <c r="N12" s="51">
        <f>Skjema!G29</f>
        <v>1300</v>
      </c>
      <c r="AA12" t="str">
        <f>Skjema!$C$6</f>
        <v>Vedlegg 5 - Budsjettjsutering drift 2. perioderapport</v>
      </c>
      <c r="AB12">
        <f>Skjema!H29</f>
        <v>30</v>
      </c>
    </row>
    <row r="13" spans="1:28" ht="14.25" customHeight="1">
      <c r="A13">
        <v>1</v>
      </c>
      <c r="B13">
        <v>0</v>
      </c>
      <c r="C13">
        <f>Skjema!$G$2</f>
        <v>2020</v>
      </c>
      <c r="D13">
        <f>Skjema!C29</f>
        <v>1200</v>
      </c>
      <c r="E13">
        <f>Skjema!D30</f>
        <v>3615</v>
      </c>
      <c r="F13">
        <f>Skjema!E30</f>
        <v>2810</v>
      </c>
      <c r="G13">
        <f>Skjema!F30</f>
        <v>0</v>
      </c>
      <c r="N13" s="51">
        <f>Skjema!G30</f>
        <v>180</v>
      </c>
      <c r="AA13" t="str">
        <f>Skjema!$C$6</f>
        <v>Vedlegg 5 - Budsjettjsutering drift 2. perioderapport</v>
      </c>
      <c r="AB13">
        <f>Skjema!H30</f>
        <v>20</v>
      </c>
    </row>
    <row r="14" spans="1:28" ht="14.25" customHeight="1">
      <c r="A14">
        <v>1</v>
      </c>
      <c r="B14">
        <v>0</v>
      </c>
      <c r="C14">
        <f>Skjema!$G$2</f>
        <v>2020</v>
      </c>
      <c r="D14">
        <f>Skjema!C30</f>
        <v>1477</v>
      </c>
      <c r="E14">
        <f>Skjema!D31</f>
        <v>3405</v>
      </c>
      <c r="F14">
        <f>Skjema!E31</f>
        <v>2831</v>
      </c>
      <c r="G14">
        <f>Skjema!F31</f>
        <v>0</v>
      </c>
      <c r="N14" s="51">
        <f>Skjema!G31</f>
        <v>-13000</v>
      </c>
      <c r="AA14" t="str">
        <f>Skjema!$C$6</f>
        <v>Vedlegg 5 - Budsjettjsutering drift 2. perioderapport</v>
      </c>
      <c r="AB14">
        <f>Skjema!H31</f>
        <v>34</v>
      </c>
    </row>
    <row r="15" spans="1:28" ht="14.25" customHeight="1">
      <c r="A15">
        <v>1</v>
      </c>
      <c r="B15">
        <v>0</v>
      </c>
      <c r="C15">
        <f>Skjema!$G$2</f>
        <v>2020</v>
      </c>
      <c r="D15">
        <f>Skjema!C32</f>
        <v>1372</v>
      </c>
      <c r="E15">
        <f>Skjema!D32</f>
        <v>3156</v>
      </c>
      <c r="F15">
        <f>Skjema!E32</f>
        <v>2412</v>
      </c>
      <c r="G15">
        <f>Skjema!F32</f>
        <v>0</v>
      </c>
      <c r="N15" s="51">
        <f>Skjema!G32</f>
        <v>2000</v>
      </c>
      <c r="AA15" t="str">
        <f>Skjema!$C$6</f>
        <v>Vedlegg 5 - Budsjettjsutering drift 2. perioderapport</v>
      </c>
      <c r="AB15">
        <f>Skjema!H32</f>
        <v>16</v>
      </c>
    </row>
    <row r="16" spans="1:28" ht="14.25" customHeight="1">
      <c r="A16">
        <v>1</v>
      </c>
      <c r="B16">
        <v>0</v>
      </c>
      <c r="C16">
        <f>Skjema!$G$2</f>
        <v>2020</v>
      </c>
      <c r="D16">
        <f>Skjema!C34</f>
        <v>1195</v>
      </c>
      <c r="E16">
        <f>Skjema!D33</f>
        <v>1510</v>
      </c>
      <c r="F16">
        <f>Skjema!E33</f>
        <v>1234</v>
      </c>
      <c r="G16">
        <f>Skjema!F33</f>
        <v>0</v>
      </c>
      <c r="N16" s="51">
        <f>Skjema!G33</f>
        <v>1000</v>
      </c>
      <c r="AA16" t="str">
        <f>Skjema!$C$6</f>
        <v>Vedlegg 5 - Budsjettjsutering drift 2. perioderapport</v>
      </c>
      <c r="AB16">
        <f>Skjema!H33</f>
        <v>22</v>
      </c>
    </row>
    <row r="17" spans="1:28" ht="14.25" customHeight="1">
      <c r="A17">
        <v>1</v>
      </c>
      <c r="B17">
        <v>0</v>
      </c>
      <c r="C17">
        <f>Skjema!$G$2</f>
        <v>2020</v>
      </c>
      <c r="D17" t="e">
        <f>Skjema!#REF!</f>
        <v>#REF!</v>
      </c>
      <c r="E17">
        <f>Skjema!D34</f>
        <v>1410</v>
      </c>
      <c r="F17">
        <f>Skjema!E34</f>
        <v>1206</v>
      </c>
      <c r="G17">
        <f>Skjema!F34</f>
        <v>0</v>
      </c>
      <c r="N17" s="51">
        <f>Skjema!G34</f>
        <v>-1600</v>
      </c>
      <c r="AA17" t="str">
        <f>Skjema!$C$6</f>
        <v>Vedlegg 5 - Budsjettjsutering drift 2. perioderapport</v>
      </c>
      <c r="AB17">
        <f>Skjema!H34</f>
        <v>34</v>
      </c>
    </row>
    <row r="18" spans="1:28">
      <c r="E18">
        <f>Skjema!D35</f>
        <v>1099</v>
      </c>
      <c r="F18">
        <f>Skjema!E35</f>
        <v>1200</v>
      </c>
      <c r="G18">
        <f>Skjema!F35</f>
        <v>0</v>
      </c>
      <c r="N18" s="51">
        <f>Skjema!G35</f>
        <v>-20000</v>
      </c>
      <c r="AA18" t="str">
        <f>Skjema!$C$6</f>
        <v>Vedlegg 5 - Budsjettjsutering drift 2. perioderapport</v>
      </c>
      <c r="AB18">
        <f>Skjema!H35</f>
        <v>34</v>
      </c>
    </row>
    <row r="19" spans="1:28">
      <c r="E19">
        <f>Skjema!D36</f>
        <v>1089</v>
      </c>
      <c r="F19">
        <f>Skjema!E36</f>
        <v>1200</v>
      </c>
      <c r="G19">
        <f>Skjema!F36</f>
        <v>0</v>
      </c>
      <c r="N19" s="51">
        <f>Skjema!G36</f>
        <v>-20000</v>
      </c>
      <c r="AA19" t="str">
        <f>Skjema!$C$6</f>
        <v>Vedlegg 5 - Budsjettjsutering drift 2. perioderapport</v>
      </c>
      <c r="AB19">
        <f>Skjema!H36</f>
        <v>34</v>
      </c>
    </row>
    <row r="20" spans="1:28">
      <c r="E20">
        <f>Skjema!D37</f>
        <v>9000</v>
      </c>
      <c r="F20">
        <f>Skjema!E37</f>
        <v>8000</v>
      </c>
      <c r="G20">
        <f>Skjema!F37</f>
        <v>0</v>
      </c>
      <c r="N20" s="51">
        <f>Skjema!G37</f>
        <v>22000</v>
      </c>
      <c r="AA20" t="str">
        <f>Skjema!$C$6</f>
        <v>Vedlegg 5 - Budsjettjsutering drift 2. perioderapport</v>
      </c>
      <c r="AB20">
        <f>Skjema!H37</f>
        <v>34</v>
      </c>
    </row>
    <row r="21" spans="1:28">
      <c r="E21">
        <f>Skjema!D38</f>
        <v>9000</v>
      </c>
      <c r="F21">
        <f>Skjema!E38</f>
        <v>8400</v>
      </c>
      <c r="G21">
        <f>Skjema!F38</f>
        <v>0</v>
      </c>
      <c r="N21" s="51">
        <f>Skjema!G38</f>
        <v>12500</v>
      </c>
      <c r="AA21" t="str">
        <f>Skjema!$C$6</f>
        <v>Vedlegg 5 - Budsjettjsutering drift 2. perioderapport</v>
      </c>
      <c r="AB21">
        <f>Skjema!H38</f>
        <v>34</v>
      </c>
    </row>
    <row r="22" spans="1:28">
      <c r="E22">
        <f>Skjema!D39</f>
        <v>9000</v>
      </c>
      <c r="F22">
        <f>Skjema!E39</f>
        <v>8400</v>
      </c>
      <c r="G22">
        <f>Skjema!F39</f>
        <v>0</v>
      </c>
      <c r="N22" s="51">
        <f>Skjema!G39</f>
        <v>-20680</v>
      </c>
      <c r="AA22" t="str">
        <f>Skjema!$C$6</f>
        <v>Vedlegg 5 - Budsjettjsutering drift 2. perioderapport</v>
      </c>
      <c r="AB22">
        <f>Skjema!H39</f>
        <v>34</v>
      </c>
    </row>
    <row r="23" spans="1:28">
      <c r="E23">
        <f>Skjema!D40</f>
        <v>9000</v>
      </c>
      <c r="F23">
        <f>Skjema!E40</f>
        <v>8000</v>
      </c>
      <c r="G23">
        <f>Skjema!F40</f>
        <v>0</v>
      </c>
      <c r="N23" s="51">
        <f>Skjema!G40</f>
        <v>3400</v>
      </c>
      <c r="AA23" t="str">
        <f>Skjema!$C$6</f>
        <v>Vedlegg 5 - Budsjettjsutering drift 2. perioderapport</v>
      </c>
      <c r="AB23">
        <f>Skjema!H40</f>
        <v>34</v>
      </c>
    </row>
    <row r="24" spans="1:28">
      <c r="E24">
        <f>Skjema!D41</f>
        <v>1099</v>
      </c>
      <c r="F24">
        <f>Skjema!E41</f>
        <v>1200</v>
      </c>
      <c r="G24">
        <f>Skjema!F41</f>
        <v>0</v>
      </c>
      <c r="N24" s="51">
        <f>Skjema!G41</f>
        <v>-22563</v>
      </c>
      <c r="AA24" t="str">
        <f>Skjema!$C$6</f>
        <v>Vedlegg 5 - Budsjettjsutering drift 2. perioderapport</v>
      </c>
      <c r="AB24">
        <f>Skjema!H41</f>
        <v>34</v>
      </c>
    </row>
    <row r="25" spans="1:28">
      <c r="E25" t="e">
        <f>Skjema!#REF!</f>
        <v>#REF!</v>
      </c>
      <c r="F25" t="e">
        <f>Skjema!#REF!</f>
        <v>#REF!</v>
      </c>
      <c r="G25" t="e">
        <f>Skjema!#REF!</f>
        <v>#REF!</v>
      </c>
      <c r="N25" s="51" t="e">
        <f>Skjema!#REF!</f>
        <v>#REF!</v>
      </c>
      <c r="AA25" t="str">
        <f>Skjema!$C$6</f>
        <v>Vedlegg 5 - Budsjettjsutering drift 2. perioderapport</v>
      </c>
      <c r="AB25" t="e">
        <f>Skjema!#REF!</f>
        <v>#REF!</v>
      </c>
    </row>
    <row r="26" spans="1:28">
      <c r="E26" t="e">
        <f>Skjema!#REF!</f>
        <v>#REF!</v>
      </c>
      <c r="F26" t="e">
        <f>Skjema!#REF!</f>
        <v>#REF!</v>
      </c>
      <c r="G26" t="e">
        <f>Skjema!#REF!</f>
        <v>#REF!</v>
      </c>
      <c r="N26" s="51" t="e">
        <f>Skjema!#REF!</f>
        <v>#REF!</v>
      </c>
      <c r="AA26" t="str">
        <f>Skjema!$C$6</f>
        <v>Vedlegg 5 - Budsjettjsutering drift 2. perioderapport</v>
      </c>
      <c r="AB26" t="e">
        <f>Skjema!#REF!</f>
        <v>#REF!</v>
      </c>
    </row>
    <row r="27" spans="1:28">
      <c r="N27" s="51"/>
    </row>
    <row r="28" spans="1:28">
      <c r="N28" s="51"/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8"/>
  <sheetViews>
    <sheetView workbookViewId="0">
      <selection activeCell="B50" sqref="B50"/>
    </sheetView>
  </sheetViews>
  <sheetFormatPr baseColWidth="10" defaultRowHeight="12.75"/>
  <cols>
    <col min="2" max="2" width="70.28515625" bestFit="1" customWidth="1"/>
  </cols>
  <sheetData>
    <row r="2" spans="1:1">
      <c r="A2" s="67"/>
    </row>
    <row r="3" spans="1:1">
      <c r="A3" s="67"/>
    </row>
    <row r="4" spans="1:1">
      <c r="A4" s="67"/>
    </row>
    <row r="5" spans="1:1">
      <c r="A5" s="67"/>
    </row>
    <row r="6" spans="1:1">
      <c r="A6" s="67"/>
    </row>
    <row r="7" spans="1:1">
      <c r="A7" s="67"/>
    </row>
    <row r="8" spans="1:1">
      <c r="A8" s="67"/>
    </row>
    <row r="9" spans="1:1">
      <c r="A9" s="67"/>
    </row>
    <row r="10" spans="1:1">
      <c r="A10" s="67"/>
    </row>
    <row r="11" spans="1:1">
      <c r="A11" s="67"/>
    </row>
    <row r="12" spans="1:1">
      <c r="A12" s="67"/>
    </row>
    <row r="13" spans="1:1">
      <c r="A13" s="67"/>
    </row>
    <row r="14" spans="1:1">
      <c r="A14" s="67"/>
    </row>
    <row r="15" spans="1:1">
      <c r="A15" s="67"/>
    </row>
    <row r="16" spans="1:1">
      <c r="A16" s="67"/>
    </row>
    <row r="17" spans="1:1">
      <c r="A17" s="67"/>
    </row>
    <row r="18" spans="1:1">
      <c r="A18" s="67"/>
    </row>
    <row r="19" spans="1:1">
      <c r="A19" s="67"/>
    </row>
    <row r="20" spans="1:1">
      <c r="A20" s="67"/>
    </row>
    <row r="21" spans="1:1">
      <c r="A21" s="67"/>
    </row>
    <row r="22" spans="1:1">
      <c r="A22" s="67"/>
    </row>
    <row r="23" spans="1:1">
      <c r="A23" s="67"/>
    </row>
    <row r="24" spans="1:1">
      <c r="A24" s="67"/>
    </row>
    <row r="25" spans="1:1">
      <c r="A25" s="67"/>
    </row>
    <row r="26" spans="1:1">
      <c r="A26" s="67"/>
    </row>
    <row r="27" spans="1:1">
      <c r="A27" s="67"/>
    </row>
    <row r="28" spans="1:1">
      <c r="A28" s="67"/>
    </row>
    <row r="29" spans="1:1">
      <c r="A29" s="67"/>
    </row>
    <row r="30" spans="1:1">
      <c r="A30" s="67"/>
    </row>
    <row r="31" spans="1:1">
      <c r="A31" s="67"/>
    </row>
    <row r="32" spans="1:1">
      <c r="A32" s="67"/>
    </row>
    <row r="33" spans="1:1">
      <c r="A33" s="67"/>
    </row>
    <row r="34" spans="1:1">
      <c r="A34" s="67"/>
    </row>
    <row r="35" spans="1:1">
      <c r="A35" s="67"/>
    </row>
    <row r="36" spans="1:1">
      <c r="A36" s="67"/>
    </row>
    <row r="37" spans="1:1">
      <c r="A37" s="67"/>
    </row>
    <row r="38" spans="1:1">
      <c r="A38" s="67"/>
    </row>
    <row r="39" spans="1:1">
      <c r="A39" s="67"/>
    </row>
    <row r="40" spans="1:1">
      <c r="A40" s="67"/>
    </row>
    <row r="41" spans="1:1">
      <c r="A41" s="67"/>
    </row>
    <row r="42" spans="1:1">
      <c r="A42" s="67"/>
    </row>
    <row r="43" spans="1:1">
      <c r="A43" s="67"/>
    </row>
    <row r="44" spans="1:1">
      <c r="A44" s="67"/>
    </row>
    <row r="45" spans="1:1">
      <c r="A45" s="67"/>
    </row>
    <row r="46" spans="1:1">
      <c r="A46" s="67"/>
    </row>
    <row r="47" spans="1:1">
      <c r="A47" s="67"/>
    </row>
    <row r="48" spans="1:1">
      <c r="A48" s="67"/>
    </row>
    <row r="49" spans="1:1">
      <c r="A49" s="67"/>
    </row>
    <row r="50" spans="1:1">
      <c r="A50" s="67"/>
    </row>
    <row r="51" spans="1:1">
      <c r="A51" s="67"/>
    </row>
    <row r="52" spans="1:1">
      <c r="A52" s="67"/>
    </row>
    <row r="53" spans="1:1">
      <c r="A53" s="67"/>
    </row>
    <row r="54" spans="1:1">
      <c r="A54" s="67"/>
    </row>
    <row r="55" spans="1:1">
      <c r="A55" s="67"/>
    </row>
    <row r="56" spans="1:1">
      <c r="A56" s="67"/>
    </row>
    <row r="57" spans="1:1">
      <c r="A57" s="67"/>
    </row>
    <row r="58" spans="1:1">
      <c r="A58" s="67"/>
    </row>
    <row r="59" spans="1:1">
      <c r="A59" s="67"/>
    </row>
    <row r="60" spans="1:1">
      <c r="A60" s="67"/>
    </row>
    <row r="61" spans="1:1">
      <c r="A61" s="67"/>
    </row>
    <row r="62" spans="1:1">
      <c r="A62" s="67"/>
    </row>
    <row r="63" spans="1:1">
      <c r="A63" s="67"/>
    </row>
    <row r="64" spans="1:1">
      <c r="A64" s="67"/>
    </row>
    <row r="65" spans="1:1">
      <c r="A65" s="67"/>
    </row>
    <row r="66" spans="1:1">
      <c r="A66" s="67"/>
    </row>
    <row r="67" spans="1:1">
      <c r="A67" s="67"/>
    </row>
    <row r="68" spans="1:1">
      <c r="A68" s="67"/>
    </row>
    <row r="69" spans="1:1">
      <c r="A69" s="67"/>
    </row>
    <row r="70" spans="1:1">
      <c r="A70" s="67"/>
    </row>
    <row r="71" spans="1:1">
      <c r="A71" s="67"/>
    </row>
    <row r="72" spans="1:1">
      <c r="A72" s="67"/>
    </row>
    <row r="73" spans="1:1">
      <c r="A73" s="67"/>
    </row>
    <row r="74" spans="1:1">
      <c r="A74" s="67"/>
    </row>
    <row r="75" spans="1:1">
      <c r="A75" s="67"/>
    </row>
    <row r="76" spans="1:1">
      <c r="A76" s="67"/>
    </row>
    <row r="77" spans="1:1">
      <c r="A77" s="67"/>
    </row>
    <row r="78" spans="1:1">
      <c r="A78" s="67"/>
    </row>
    <row r="79" spans="1:1">
      <c r="A79" s="67"/>
    </row>
    <row r="80" spans="1:1">
      <c r="A80" s="67"/>
    </row>
    <row r="81" spans="1:1">
      <c r="A81" s="67"/>
    </row>
    <row r="82" spans="1:1">
      <c r="A82" s="67"/>
    </row>
    <row r="83" spans="1:1">
      <c r="A83" s="67"/>
    </row>
    <row r="84" spans="1:1">
      <c r="A84" s="67"/>
    </row>
    <row r="85" spans="1:1">
      <c r="A85" s="67"/>
    </row>
    <row r="86" spans="1:1">
      <c r="A86" s="67"/>
    </row>
    <row r="87" spans="1:1">
      <c r="A87" s="67"/>
    </row>
    <row r="88" spans="1:1">
      <c r="A88" s="67"/>
    </row>
    <row r="89" spans="1:1">
      <c r="A89" s="67"/>
    </row>
    <row r="90" spans="1:1">
      <c r="A90" s="67"/>
    </row>
    <row r="91" spans="1:1">
      <c r="A91" s="67"/>
    </row>
    <row r="92" spans="1:1">
      <c r="A92" s="67"/>
    </row>
    <row r="93" spans="1:1">
      <c r="A93" s="67"/>
    </row>
    <row r="94" spans="1:1">
      <c r="A94" s="67"/>
    </row>
    <row r="95" spans="1:1">
      <c r="A95" s="67"/>
    </row>
    <row r="96" spans="1:1">
      <c r="A96" s="67"/>
    </row>
    <row r="97" spans="1:1">
      <c r="A97" s="67"/>
    </row>
    <row r="98" spans="1:1">
      <c r="A98" s="67"/>
    </row>
    <row r="99" spans="1:1">
      <c r="A99" s="67"/>
    </row>
    <row r="100" spans="1:1">
      <c r="A100" s="67"/>
    </row>
    <row r="101" spans="1:1">
      <c r="A101" s="67"/>
    </row>
    <row r="102" spans="1:1">
      <c r="A102" s="67"/>
    </row>
    <row r="103" spans="1:1">
      <c r="A103" s="67"/>
    </row>
    <row r="104" spans="1:1">
      <c r="A104" s="67"/>
    </row>
    <row r="105" spans="1:1">
      <c r="A105" s="67"/>
    </row>
    <row r="106" spans="1:1">
      <c r="A106" s="67"/>
    </row>
    <row r="107" spans="1:1">
      <c r="A107" s="67"/>
    </row>
    <row r="108" spans="1:1">
      <c r="A108" s="6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E7B8A7-8E1D-40C1-AEF9-EB93384B7EB0}"/>
</file>

<file path=customXml/itemProps2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F287E-78A2-40FF-A3C2-904813B0820B}">
  <ds:schemaRefs>
    <ds:schemaRef ds:uri="http://purl.org/dc/terms/"/>
    <ds:schemaRef ds:uri="http://schemas.microsoft.com/office/2006/documentManagement/types"/>
    <ds:schemaRef ds:uri="http://purl.org/dc/dcmitype/"/>
    <ds:schemaRef ds:uri="6719592d-42f9-4331-a016-1868470944c5"/>
    <ds:schemaRef ds:uri="http://purl.org/dc/elements/1.1/"/>
    <ds:schemaRef ds:uri="http://schemas.microsoft.com/office/2006/metadata/properties"/>
    <ds:schemaRef ds:uri="df25a99a-1c69-45a9-93ff-ed73211d271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Munawar, Sami</cp:lastModifiedBy>
  <cp:lastPrinted>2016-09-09T08:01:42Z</cp:lastPrinted>
  <dcterms:created xsi:type="dcterms:W3CDTF">2005-09-27T07:32:28Z</dcterms:created>
  <dcterms:modified xsi:type="dcterms:W3CDTF">2020-09-25T06:20:20Z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