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sandneskommune.sharepoint.com/sites/Rapportering2019/Shared Documents/General/2. perioderapport 2019/Saksframlegg/"/>
    </mc:Choice>
  </mc:AlternateContent>
  <xr:revisionPtr revIDLastSave="2" documentId="13_ncr:1_{667F2908-AF05-4CBC-A831-266329EC2B8D}" xr6:coauthVersionLast="44" xr6:coauthVersionMax="44" xr10:uidLastSave="{349CEBF3-321F-4F30-AA28-8B97FCD07FEB}"/>
  <bookViews>
    <workbookView xWindow="-24015" yWindow="2265" windowWidth="23010" windowHeight="12330" xr2:uid="{00000000-000D-0000-FFFF-FFFF00000000}"/>
  </bookViews>
  <sheets>
    <sheet name="Skjema" sheetId="2" r:id="rId1"/>
    <sheet name="Mal" sheetId="1" r:id="rId2"/>
    <sheet name="Ark3" sheetId="3" r:id="rId3"/>
  </sheets>
  <definedNames>
    <definedName name="_xlnm._FilterDatabase" localSheetId="0" hidden="1">Skjema!$B$15:$J$74</definedName>
    <definedName name="budsjendr_1_0_2005_20050927" localSheetId="1">Mal!$A$1:$AB$2443</definedName>
    <definedName name="_xlnm.Print_Area" localSheetId="0">Skjema!$B$2:$J$74</definedName>
    <definedName name="_xlnm.Print_Titles" localSheetId="0">Skjema!$4:$15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60" i="1" l="1"/>
  <c r="AB60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C4" i="1"/>
  <c r="D4" i="1"/>
  <c r="E4" i="1"/>
  <c r="F4" i="1"/>
  <c r="C5" i="1"/>
  <c r="D5" i="1"/>
  <c r="E5" i="1"/>
  <c r="F5" i="1"/>
  <c r="C6" i="1"/>
  <c r="D6" i="1"/>
  <c r="E6" i="1"/>
  <c r="F6" i="1"/>
  <c r="C7" i="1"/>
  <c r="D7" i="1"/>
  <c r="E7" i="1"/>
  <c r="F7" i="1"/>
  <c r="C8" i="1"/>
  <c r="D8" i="1"/>
  <c r="E8" i="1"/>
  <c r="F8" i="1"/>
  <c r="C9" i="1"/>
  <c r="D9" i="1"/>
  <c r="E9" i="1"/>
  <c r="F9" i="1"/>
  <c r="C10" i="1"/>
  <c r="D10" i="1"/>
  <c r="E10" i="1"/>
  <c r="F10" i="1"/>
  <c r="C11" i="1"/>
  <c r="D11" i="1"/>
  <c r="E11" i="1"/>
  <c r="F11" i="1"/>
  <c r="C12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  <c r="C16" i="1"/>
  <c r="D16" i="1"/>
  <c r="E16" i="1"/>
  <c r="F16" i="1"/>
  <c r="C17" i="1"/>
  <c r="D17" i="1"/>
  <c r="E17" i="1"/>
  <c r="F17" i="1"/>
  <c r="C18" i="1"/>
  <c r="D18" i="1"/>
  <c r="E18" i="1"/>
  <c r="F18" i="1"/>
  <c r="C19" i="1"/>
  <c r="D19" i="1"/>
  <c r="E19" i="1"/>
  <c r="F19" i="1"/>
  <c r="C20" i="1"/>
  <c r="D20" i="1"/>
  <c r="E20" i="1"/>
  <c r="F20" i="1"/>
  <c r="C21" i="1"/>
  <c r="D21" i="1"/>
  <c r="E21" i="1"/>
  <c r="F21" i="1"/>
  <c r="C22" i="1"/>
  <c r="D22" i="1"/>
  <c r="E22" i="1"/>
  <c r="F22" i="1"/>
  <c r="C23" i="1"/>
  <c r="D23" i="1"/>
  <c r="E23" i="1"/>
  <c r="F23" i="1"/>
  <c r="C24" i="1"/>
  <c r="D24" i="1"/>
  <c r="E24" i="1"/>
  <c r="F24" i="1"/>
  <c r="C25" i="1"/>
  <c r="D25" i="1"/>
  <c r="E25" i="1"/>
  <c r="F25" i="1"/>
  <c r="C26" i="1"/>
  <c r="D26" i="1"/>
  <c r="E26" i="1"/>
  <c r="F26" i="1"/>
  <c r="C27" i="1"/>
  <c r="D27" i="1"/>
  <c r="E27" i="1"/>
  <c r="F27" i="1"/>
  <c r="C28" i="1"/>
  <c r="D28" i="1"/>
  <c r="E28" i="1"/>
  <c r="F28" i="1"/>
  <c r="C29" i="1"/>
  <c r="D29" i="1"/>
  <c r="E29" i="1"/>
  <c r="F29" i="1"/>
  <c r="C30" i="1"/>
  <c r="D30" i="1"/>
  <c r="E30" i="1"/>
  <c r="F30" i="1"/>
  <c r="C31" i="1"/>
  <c r="D31" i="1"/>
  <c r="E31" i="1"/>
  <c r="F31" i="1"/>
  <c r="C32" i="1"/>
  <c r="D32" i="1"/>
  <c r="E32" i="1"/>
  <c r="F32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54" i="1"/>
  <c r="D54" i="1"/>
  <c r="E54" i="1"/>
  <c r="F54" i="1"/>
  <c r="C55" i="1"/>
  <c r="D55" i="1"/>
  <c r="E55" i="1"/>
  <c r="F55" i="1"/>
  <c r="C56" i="1"/>
  <c r="D56" i="1"/>
  <c r="E56" i="1"/>
  <c r="F56" i="1"/>
  <c r="C57" i="1"/>
  <c r="D57" i="1"/>
  <c r="E57" i="1"/>
  <c r="F57" i="1"/>
  <c r="C58" i="1"/>
  <c r="D58" i="1"/>
  <c r="E58" i="1"/>
  <c r="F58" i="1"/>
  <c r="C59" i="1"/>
  <c r="D59" i="1"/>
  <c r="E59" i="1"/>
  <c r="F59" i="1"/>
  <c r="C60" i="1"/>
  <c r="D60" i="1"/>
  <c r="E60" i="1"/>
  <c r="F60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AA4" i="1" l="1"/>
  <c r="AB4" i="1"/>
  <c r="AA5" i="1"/>
  <c r="AB5" i="1"/>
  <c r="AA6" i="1"/>
  <c r="AB6" i="1"/>
  <c r="AA7" i="1"/>
  <c r="AB7" i="1"/>
  <c r="AA8" i="1"/>
  <c r="AB8" i="1"/>
  <c r="AA9" i="1"/>
  <c r="AB9" i="1"/>
  <c r="AA10" i="1"/>
  <c r="AB10" i="1"/>
  <c r="AA11" i="1"/>
  <c r="AB11" i="1"/>
  <c r="AA12" i="1"/>
  <c r="AB12" i="1"/>
  <c r="AA13" i="1"/>
  <c r="AB13" i="1"/>
  <c r="AA14" i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E38" i="2" l="1"/>
  <c r="E30" i="2"/>
  <c r="E29" i="2"/>
  <c r="E28" i="2"/>
  <c r="E27" i="2"/>
  <c r="E26" i="2"/>
  <c r="E25" i="2"/>
  <c r="E23" i="2"/>
  <c r="E22" i="2"/>
  <c r="E20" i="2"/>
  <c r="E39" i="2"/>
  <c r="E44" i="2"/>
  <c r="E45" i="2"/>
  <c r="E46" i="2"/>
  <c r="E48" i="2"/>
  <c r="E52" i="2"/>
  <c r="E54" i="2"/>
  <c r="E55" i="2"/>
  <c r="E56" i="2"/>
  <c r="E58" i="2"/>
  <c r="E59" i="2"/>
  <c r="E60" i="2"/>
  <c r="E62" i="2"/>
  <c r="E63" i="2"/>
  <c r="E64" i="2"/>
  <c r="E68" i="2"/>
  <c r="AB3" i="1" l="1"/>
  <c r="AA3" i="1"/>
  <c r="G3" i="1"/>
  <c r="F3" i="1"/>
  <c r="E3" i="1"/>
  <c r="D3" i="1"/>
  <c r="C3" i="1"/>
  <c r="N3" i="1"/>
  <c r="G74" i="2"/>
  <c r="J6" i="2" l="1"/>
  <c r="J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budsjendr-1-0-2005-20050927" type="6" refreshedVersion="0" deleted="1" background="1" saveData="1">
    <textPr sourceFile="C:\001 budsjettendringer\budsjendr-1-0-2005-20050927.sdv" decimal="," thousands=" " semicolon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<sst xmlns="http://schemas.openxmlformats.org/spreadsheetml/2006/main" count="180" uniqueCount="121">
  <si>
    <t>Selskap</t>
  </si>
  <si>
    <t>Region</t>
  </si>
  <si>
    <t>År</t>
  </si>
  <si>
    <t>Art</t>
  </si>
  <si>
    <t>Ansvar</t>
  </si>
  <si>
    <t>Tjeneste</t>
  </si>
  <si>
    <t>Prosjekt</t>
  </si>
  <si>
    <t>Aktivitet</t>
  </si>
  <si>
    <t>Kb06</t>
  </si>
  <si>
    <t>Kb07</t>
  </si>
  <si>
    <t>Kb08</t>
  </si>
  <si>
    <t>Kb09</t>
  </si>
  <si>
    <t>Kb10</t>
  </si>
  <si>
    <t>Årsbudsj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</si>
  <si>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</si>
  <si>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</si>
  <si>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</si>
  <si>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</si>
  <si>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</si>
  <si>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</si>
  <si>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</si>
  <si>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</si>
  <si>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</si>
  <si>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</si>
  <si>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</si>
  <si>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</si>
  <si>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Tekst</t>
  </si>
  <si>
    <t>Fordel.kode</t>
  </si>
  <si>
    <t xml:space="preserve">BUDSJETTJUSTERINGER   </t>
  </si>
  <si>
    <t>OMRÅDE:</t>
  </si>
  <si>
    <t>ØKONOMIREGLEMENT:</t>
  </si>
  <si>
    <t>RES.ENH.:</t>
  </si>
  <si>
    <t>FORDELINGSNØKLER:</t>
  </si>
  <si>
    <t>Fordelingsnøkler</t>
  </si>
  <si>
    <t>DATO :</t>
  </si>
  <si>
    <t>Av tabellen nedenfor fremgår resultatenhetens (event. tjenesteområdets) søknader om budsjettjusteringer som går i null innenfor resultatenhetens (tjenesteområdets) budsjettramme.</t>
  </si>
  <si>
    <t>Sjekk at budsjettjusteringen går i 0. Alle budsjettjusteringer skal nummereres og forklares med stikkord.</t>
  </si>
  <si>
    <t>NB ! Ved budsjettjusteringer i investeringsbudsjettet må disse føres på et eget skjema - kun for investeringsbudsjettet.</t>
  </si>
  <si>
    <t>TEKSTFORKLARING TIL</t>
  </si>
  <si>
    <t>Nr.</t>
  </si>
  <si>
    <t>ANSVAR</t>
  </si>
  <si>
    <t>TJENESTE</t>
  </si>
  <si>
    <t>PROSJEKT</t>
  </si>
  <si>
    <t>Fordelings-</t>
  </si>
  <si>
    <t>Ref. til § i</t>
  </si>
  <si>
    <t>BUDSJETTJUSTERINGEN</t>
  </si>
  <si>
    <t>NR.</t>
  </si>
  <si>
    <t>nøkkel</t>
  </si>
  <si>
    <t>øk.reg.</t>
  </si>
  <si>
    <t>SUM BUDSJETTJUSTERINGER</t>
  </si>
  <si>
    <t>http://intranetweb/applications/System/publish/view/showobject.asp?infoobjectid=1001436</t>
  </si>
  <si>
    <t>Endring</t>
  </si>
  <si>
    <t xml:space="preserve">  +/-</t>
  </si>
  <si>
    <t>FILNAVN</t>
  </si>
  <si>
    <t>Kontroll mal</t>
  </si>
  <si>
    <t>Kontroll skjema</t>
  </si>
  <si>
    <t>SEKF</t>
  </si>
  <si>
    <r>
      <rPr>
        <b/>
        <sz val="11"/>
        <rFont val="Calibri"/>
        <family val="2"/>
      </rPr>
      <t>Prosjekt</t>
    </r>
  </si>
  <si>
    <r>
      <rPr>
        <b/>
        <sz val="11"/>
        <rFont val="Calibri"/>
        <family val="2"/>
      </rPr>
      <t>Art</t>
    </r>
  </si>
  <si>
    <r>
      <rPr>
        <b/>
        <sz val="11"/>
        <rFont val="Calibri"/>
        <family val="2"/>
      </rPr>
      <t>Ansvar</t>
    </r>
  </si>
  <si>
    <r>
      <rPr>
        <b/>
        <sz val="11"/>
        <rFont val="Calibri"/>
        <family val="2"/>
      </rPr>
      <t>Tjeneste</t>
    </r>
  </si>
  <si>
    <t>Boliger for vanskeligstilte</t>
  </si>
  <si>
    <t>Underprosjekt til Bolig sosial handlingsplan. Småhus - 2 per år</t>
  </si>
  <si>
    <t>Regulering Vagle- og Vatneleiren, gamle Figgjo og gamle Vatne skole, Riskatun</t>
  </si>
  <si>
    <t>Langgata 76, utskiftning av tak, utvendig rehabilitering</t>
  </si>
  <si>
    <t>§3.5.1</t>
  </si>
  <si>
    <t>Sentrum parkeringsanlegg A8</t>
  </si>
  <si>
    <t>Nye elevplasser Sandved</t>
  </si>
  <si>
    <t>Bofellesskap for personer med psykisk lidelse, 9 plasser</t>
  </si>
  <si>
    <t>Nytt aktivitetssenter Vågsgjerd</t>
  </si>
  <si>
    <t>Prestholen, ny personalbase</t>
  </si>
  <si>
    <t>Nye sykehjemsplasser Lunde</t>
  </si>
  <si>
    <t>Skaarlia skole</t>
  </si>
  <si>
    <t>Malmheim skole, utvid. Og modernisering, B7-skole</t>
  </si>
  <si>
    <t>Sandnes idrettspark, Giskehall 2</t>
  </si>
  <si>
    <t>Riskahallen rehabilitering</t>
  </si>
  <si>
    <t>Nye sykehjemsplasser Rovik</t>
  </si>
  <si>
    <t>Altona skole og ressurssenter - flytte til Soma skole</t>
  </si>
  <si>
    <t>Utbygging forsterket avdeling Lundehaugen skole</t>
  </si>
  <si>
    <t>Tilpasning Sørbø skole</t>
  </si>
  <si>
    <t>Ny hovedbrannstasjon</t>
  </si>
  <si>
    <t>Rehabilitering kulturbygg</t>
  </si>
  <si>
    <t>Ventilasjonsanlegg Lura bydelshus</t>
  </si>
  <si>
    <t>KinoKino og Stasjon K rehabilitering</t>
  </si>
  <si>
    <t>Rusvernet på Soma, nytt hovedbygg</t>
  </si>
  <si>
    <t>Boliger til funksjonshemmede</t>
  </si>
  <si>
    <t>Boliger for mennesker med funksjonsnedsettelser, 8 boenheter</t>
  </si>
  <si>
    <t>Tilpasninger Hanamyrveien</t>
  </si>
  <si>
    <t>Bofellesskap for unge funksjonshemmede med 9 plasser</t>
  </si>
  <si>
    <t>Ombygging Skeianegt.14</t>
  </si>
  <si>
    <t>Ombygging boligrigg på Soma</t>
  </si>
  <si>
    <t>Planlegging neste bolig psykisk lidelse</t>
  </si>
  <si>
    <t>Luragata 31, 4 små boenheter</t>
  </si>
  <si>
    <t>Syrinveien 2A</t>
  </si>
  <si>
    <t>Prosjektering endringer ift bruk av bygningsmasse Åse boas</t>
  </si>
  <si>
    <t>Reservestrøm boas</t>
  </si>
  <si>
    <t>Figgjo skole, sanering og nybygg</t>
  </si>
  <si>
    <t>Skoler, utendørsanlegg</t>
  </si>
  <si>
    <t>Giske ungdomsskole, utvidelse</t>
  </si>
  <si>
    <t>Varslingsanlegg</t>
  </si>
  <si>
    <t>Utendørsanlegg, barnehager</t>
  </si>
  <si>
    <t>Prosjektering, ny barnehage Hana</t>
  </si>
  <si>
    <t>Enova program energibesparende tiltak i skolebygg for reduksjon av energibehov</t>
  </si>
  <si>
    <t>Innemiljø i øvrige kommunale bygg, oppgradering</t>
  </si>
  <si>
    <t>Nytt produksjonskjøkken på Vatne</t>
  </si>
  <si>
    <t>Oppgradering av brannvarslingsanlegg, tiltaksplaner og rommerking</t>
  </si>
  <si>
    <t>Branntekniske tiltak i barnehager</t>
  </si>
  <si>
    <t>Branntekniske tiltak i helsebygg</t>
  </si>
  <si>
    <t>Branntekniske tiltak i skoler</t>
  </si>
  <si>
    <t>Branntekniske tiltak i idretts- og kulturbygg</t>
  </si>
  <si>
    <t>Brannsikringstiltak i kommunale boliger</t>
  </si>
  <si>
    <t>Lyse fjernvarme tilkobling kommunale bygg</t>
  </si>
  <si>
    <t>Garderobeanlegg Vagleleiren</t>
  </si>
  <si>
    <t>Rehabilitering idrettsbygg</t>
  </si>
  <si>
    <t>Austråtthallen - Utbedring/etablering av bæring av tak</t>
  </si>
  <si>
    <t>Austråtthallen - Nytt gulv og etablering av drenering</t>
  </si>
  <si>
    <t>BJ 2.perioderapport SEKF</t>
  </si>
  <si>
    <t>Redusert momskompensasjon grunnet reduserte midler i 2. perioderapport</t>
  </si>
  <si>
    <t>Utsatt overføring fra 65065 Offentlige arealer i selskap 1</t>
  </si>
  <si>
    <t>Sandnes kunst- og kulturhus, tilpasning KINOKINO</t>
  </si>
  <si>
    <t>Redusert ansvarlig lån fra Sandnes kommune til Sandnes Eiendomsselskap KF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</si>
</sst>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(* #,##0.00_);_(* \(#,##0.00\);_(* &quot;-&quot;??_);_(@_)"/>
    <numFmt numFmtId="166" formatCode="d/m/yyyy"/>
    <numFmt numFmtId="167" formatCode="_ * #,##0_ ;_ * \-#,##0_ ;_ * &quot;-&quot;??_ ;_ @_ "/>
    <numFmt numFmtId="168" formatCode="_(* #,##0_);_(* \(#,##0\);_(* &quot;-&quot;??_);_(@_)"/>
  </numFmts>
  <fonts count="23">
    <font>
      <sz val="10"/>
      <name val="Arial"/>
    </font>
    <font>
      <sz val="10"/>
      <name val="Arial"/>
      <family val="2"/>
    </font>
    <font>
      <b/>
      <sz val="16"/>
      <name val="Humanst521 BT"/>
      <family val="2"/>
    </font>
    <font>
      <b/>
      <sz val="10"/>
      <name val="Arial"/>
      <family val="2"/>
    </font>
    <font>
      <u/>
      <sz val="10"/>
      <color indexed="12"/>
      <name val="Times New Roman"/>
      <family val="1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Times New Roman"/>
      <family val="1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color indexed="48"/>
      <name val="Times New Roman"/>
      <family val="1"/>
    </font>
    <font>
      <b/>
      <i/>
      <sz val="9"/>
      <color indexed="48"/>
      <name val="Times New Roman"/>
      <family val="1"/>
    </font>
    <font>
      <b/>
      <i/>
      <sz val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0" fillId="3" borderId="0">
      <alignment horizontal="right"/>
    </xf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9" fillId="0" borderId="0"/>
    <xf numFmtId="0" fontId="21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9" fillId="0" borderId="3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0" fontId="9" fillId="0" borderId="6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7" xfId="0" applyFont="1" applyBorder="1"/>
    <xf numFmtId="0" fontId="9" fillId="0" borderId="8" xfId="0" applyFont="1" applyBorder="1"/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1" xfId="0" applyFont="1" applyBorder="1"/>
    <xf numFmtId="0" fontId="12" fillId="0" borderId="11" xfId="0" applyFont="1" applyBorder="1"/>
    <xf numFmtId="0" fontId="12" fillId="0" borderId="2" xfId="0" applyFont="1" applyBorder="1"/>
    <xf numFmtId="0" fontId="0" fillId="0" borderId="0" xfId="0" applyAlignment="1"/>
    <xf numFmtId="0" fontId="10" fillId="0" borderId="4" xfId="0" applyFont="1" applyBorder="1" applyAlignment="1"/>
    <xf numFmtId="0" fontId="10" fillId="0" borderId="0" xfId="0" applyFont="1" applyBorder="1" applyAlignment="1"/>
    <xf numFmtId="0" fontId="10" fillId="0" borderId="9" xfId="0" applyFont="1" applyBorder="1" applyAlignment="1"/>
    <xf numFmtId="0" fontId="10" fillId="0" borderId="0" xfId="0" applyFont="1" applyAlignment="1"/>
    <xf numFmtId="0" fontId="0" fillId="0" borderId="13" xfId="0" applyBorder="1"/>
    <xf numFmtId="0" fontId="0" fillId="0" borderId="14" xfId="0" applyBorder="1"/>
    <xf numFmtId="0" fontId="0" fillId="0" borderId="0" xfId="0" applyAlignment="1">
      <alignment shrinkToFit="1"/>
    </xf>
    <xf numFmtId="0" fontId="4" fillId="0" borderId="15" xfId="1" applyFont="1" applyBorder="1" applyAlignment="1" applyProtection="1">
      <alignment shrinkToFit="1"/>
    </xf>
    <xf numFmtId="0" fontId="7" fillId="0" borderId="16" xfId="1" applyFont="1" applyBorder="1" applyAlignment="1" applyProtection="1">
      <alignment shrinkToFit="1"/>
    </xf>
    <xf numFmtId="0" fontId="12" fillId="0" borderId="17" xfId="0" applyFont="1" applyBorder="1"/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3" fillId="0" borderId="0" xfId="0" applyFont="1" applyBorder="1"/>
    <xf numFmtId="0" fontId="11" fillId="2" borderId="1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167" fontId="13" fillId="0" borderId="23" xfId="0" applyNumberFormat="1" applyFont="1" applyBorder="1" applyAlignment="1"/>
    <xf numFmtId="0" fontId="16" fillId="0" borderId="25" xfId="0" applyFont="1" applyBorder="1" applyAlignment="1"/>
    <xf numFmtId="0" fontId="15" fillId="0" borderId="23" xfId="0" applyFont="1" applyBorder="1"/>
    <xf numFmtId="0" fontId="11" fillId="2" borderId="26" xfId="0" applyFont="1" applyFill="1" applyBorder="1" applyAlignment="1">
      <alignment horizontal="center"/>
    </xf>
    <xf numFmtId="0" fontId="0" fillId="0" borderId="12" xfId="0" applyBorder="1" applyAlignment="1"/>
    <xf numFmtId="0" fontId="11" fillId="2" borderId="27" xfId="0" applyFont="1" applyFill="1" applyBorder="1"/>
    <xf numFmtId="0" fontId="0" fillId="2" borderId="26" xfId="0" applyFill="1" applyBorder="1"/>
    <xf numFmtId="0" fontId="11" fillId="2" borderId="17" xfId="0" applyFont="1" applyFill="1" applyBorder="1" applyAlignment="1">
      <alignment horizontal="center"/>
    </xf>
    <xf numFmtId="0" fontId="0" fillId="0" borderId="12" xfId="0" applyBorder="1"/>
    <xf numFmtId="0" fontId="3" fillId="0" borderId="12" xfId="0" applyFont="1" applyBorder="1"/>
    <xf numFmtId="168" fontId="0" fillId="0" borderId="0" xfId="3" applyNumberFormat="1" applyFont="1"/>
    <xf numFmtId="0" fontId="0" fillId="0" borderId="12" xfId="0" applyFill="1" applyBorder="1"/>
    <xf numFmtId="0" fontId="0" fillId="0" borderId="12" xfId="0" applyFill="1" applyBorder="1" applyAlignment="1">
      <alignment wrapText="1"/>
    </xf>
    <xf numFmtId="0" fontId="0" fillId="0" borderId="12" xfId="0" applyFill="1" applyBorder="1" applyAlignment="1">
      <alignment horizontal="center"/>
    </xf>
    <xf numFmtId="0" fontId="10" fillId="0" borderId="12" xfId="0" applyNumberFormat="1" applyFont="1" applyFill="1" applyBorder="1"/>
    <xf numFmtId="167" fontId="0" fillId="0" borderId="12" xfId="0" applyNumberFormat="1" applyFill="1" applyBorder="1" applyAlignment="1"/>
    <xf numFmtId="168" fontId="2" fillId="0" borderId="0" xfId="3" applyNumberFormat="1" applyFont="1"/>
    <xf numFmtId="168" fontId="0" fillId="0" borderId="0" xfId="3" applyNumberFormat="1" applyFont="1" applyBorder="1"/>
    <xf numFmtId="168" fontId="10" fillId="0" borderId="4" xfId="3" applyNumberFormat="1" applyFont="1" applyBorder="1"/>
    <xf numFmtId="168" fontId="10" fillId="0" borderId="0" xfId="3" applyNumberFormat="1" applyFont="1" applyBorder="1"/>
    <xf numFmtId="168" fontId="10" fillId="0" borderId="9" xfId="3" applyNumberFormat="1" applyFont="1" applyBorder="1"/>
    <xf numFmtId="168" fontId="10" fillId="0" borderId="0" xfId="3" applyNumberFormat="1" applyFont="1"/>
    <xf numFmtId="168" fontId="11" fillId="2" borderId="21" xfId="3" applyNumberFormat="1" applyFont="1" applyFill="1" applyBorder="1" applyAlignment="1">
      <alignment horizontal="center"/>
    </xf>
    <xf numFmtId="168" fontId="11" fillId="2" borderId="12" xfId="3" quotePrefix="1" applyNumberFormat="1" applyFont="1" applyFill="1" applyBorder="1" applyAlignment="1">
      <alignment horizontal="center"/>
    </xf>
    <xf numFmtId="168" fontId="11" fillId="2" borderId="26" xfId="3" applyNumberFormat="1" applyFont="1" applyFill="1" applyBorder="1" applyAlignment="1">
      <alignment horizontal="center"/>
    </xf>
    <xf numFmtId="168" fontId="10" fillId="0" borderId="12" xfId="3" applyNumberFormat="1" applyFont="1" applyFill="1" applyBorder="1"/>
    <xf numFmtId="168" fontId="0" fillId="0" borderId="12" xfId="3" applyNumberFormat="1" applyFont="1" applyBorder="1"/>
    <xf numFmtId="168" fontId="0" fillId="0" borderId="0" xfId="0" applyNumberFormat="1"/>
    <xf numFmtId="0" fontId="1" fillId="0" borderId="12" xfId="0" applyFont="1" applyFill="1" applyBorder="1" applyAlignment="1">
      <alignment wrapText="1"/>
    </xf>
    <xf numFmtId="0" fontId="1" fillId="0" borderId="12" xfId="0" applyFont="1" applyFill="1" applyBorder="1" applyAlignment="1"/>
    <xf numFmtId="0" fontId="0" fillId="0" borderId="0" xfId="0" applyNumberFormat="1"/>
    <xf numFmtId="168" fontId="0" fillId="0" borderId="12" xfId="3" applyNumberFormat="1" applyFont="1" applyFill="1" applyBorder="1" applyAlignment="1">
      <alignment wrapText="1"/>
    </xf>
    <xf numFmtId="1" fontId="14" fillId="0" borderId="24" xfId="1" applyNumberFormat="1" applyFont="1" applyBorder="1" applyAlignment="1" applyProtection="1">
      <alignment shrinkToFit="1"/>
    </xf>
    <xf numFmtId="166" fontId="8" fillId="0" borderId="28" xfId="0" applyNumberFormat="1" applyFont="1" applyBorder="1" applyAlignment="1">
      <alignment horizontal="left"/>
    </xf>
    <xf numFmtId="166" fontId="0" fillId="0" borderId="29" xfId="0" applyNumberFormat="1" applyBorder="1" applyAlignment="1">
      <alignment horizontal="left"/>
    </xf>
    <xf numFmtId="166" fontId="0" fillId="0" borderId="30" xfId="0" applyNumberForma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36" xfId="0" applyFont="1" applyBorder="1" applyAlignment="1">
      <alignment horizontal="left"/>
    </xf>
  </cellXfs>
  <cellStyles count="41">
    <cellStyle name="Hyperkobling" xfId="1" builtinId="8"/>
    <cellStyle name="Kolonne" xfId="2" xr:uid="{00000000-0005-0000-0000-000001000000}"/>
    <cellStyle name="Komma" xfId="3" builtinId="3"/>
    <cellStyle name="Komma 2" xfId="4" xr:uid="{00000000-0005-0000-0000-000003000000}"/>
    <cellStyle name="Komma 2 2" xfId="5" xr:uid="{00000000-0005-0000-0000-000004000000}"/>
    <cellStyle name="Komma 2 3" xfId="6" xr:uid="{00000000-0005-0000-0000-000005000000}"/>
    <cellStyle name="Komma 2 4" xfId="7" xr:uid="{00000000-0005-0000-0000-000006000000}"/>
    <cellStyle name="Komma 3" xfId="8" xr:uid="{00000000-0005-0000-0000-000007000000}"/>
    <cellStyle name="Komma 3 2" xfId="9" xr:uid="{00000000-0005-0000-0000-000008000000}"/>
    <cellStyle name="Komma 4" xfId="10" xr:uid="{00000000-0005-0000-0000-000009000000}"/>
    <cellStyle name="Komma 4 2" xfId="11" xr:uid="{00000000-0005-0000-0000-00000A000000}"/>
    <cellStyle name="Komma 5" xfId="12" xr:uid="{00000000-0005-0000-0000-00000B000000}"/>
    <cellStyle name="Komma 5 2" xfId="13" xr:uid="{00000000-0005-0000-0000-00000C000000}"/>
    <cellStyle name="Komma 5 3" xfId="14" xr:uid="{00000000-0005-0000-0000-00000D000000}"/>
    <cellStyle name="Komma 6" xfId="15" xr:uid="{00000000-0005-0000-0000-00000E000000}"/>
    <cellStyle name="Komma 7" xfId="16" xr:uid="{00000000-0005-0000-0000-00000F000000}"/>
    <cellStyle name="Komma 8" xfId="17" xr:uid="{00000000-0005-0000-0000-000010000000}"/>
    <cellStyle name="Normal" xfId="0" builtinId="0"/>
    <cellStyle name="Normal 10" xfId="18" xr:uid="{00000000-0005-0000-0000-000012000000}"/>
    <cellStyle name="Normal 10 10" xfId="19" xr:uid="{00000000-0005-0000-0000-000013000000}"/>
    <cellStyle name="Normal 10 2 2 10" xfId="20" xr:uid="{00000000-0005-0000-0000-000014000000}"/>
    <cellStyle name="Normal 11" xfId="21" xr:uid="{00000000-0005-0000-0000-000015000000}"/>
    <cellStyle name="Normal 194" xfId="22" xr:uid="{00000000-0005-0000-0000-000016000000}"/>
    <cellStyle name="Normal 194 3" xfId="23" xr:uid="{00000000-0005-0000-0000-000017000000}"/>
    <cellStyle name="Normal 2" xfId="24" xr:uid="{00000000-0005-0000-0000-000018000000}"/>
    <cellStyle name="Normal 2 11 2" xfId="25" xr:uid="{00000000-0005-0000-0000-000019000000}"/>
    <cellStyle name="Normal 2 2" xfId="26" xr:uid="{00000000-0005-0000-0000-00001A000000}"/>
    <cellStyle name="Normal 2 26" xfId="27" xr:uid="{00000000-0005-0000-0000-00001B000000}"/>
    <cellStyle name="Normal 3" xfId="28" xr:uid="{00000000-0005-0000-0000-00001C000000}"/>
    <cellStyle name="Normal 3 2" xfId="29" xr:uid="{00000000-0005-0000-0000-00001D000000}"/>
    <cellStyle name="Normal 4" xfId="30" xr:uid="{00000000-0005-0000-0000-00001E000000}"/>
    <cellStyle name="Normal 4 2 2" xfId="31" xr:uid="{00000000-0005-0000-0000-00001F000000}"/>
    <cellStyle name="Normal 5" xfId="32" xr:uid="{00000000-0005-0000-0000-000020000000}"/>
    <cellStyle name="Prosent 2" xfId="33" xr:uid="{00000000-0005-0000-0000-000021000000}"/>
    <cellStyle name="Prosent 2 2" xfId="34" xr:uid="{00000000-0005-0000-0000-000022000000}"/>
    <cellStyle name="Prosent 3" xfId="35" xr:uid="{00000000-0005-0000-0000-000023000000}"/>
    <cellStyle name="Prosent 4" xfId="36" xr:uid="{00000000-0005-0000-0000-000024000000}"/>
    <cellStyle name="Tusenskille 2" xfId="37" xr:uid="{00000000-0005-0000-0000-000025000000}"/>
    <cellStyle name="Tusenskille 2 2" xfId="38" xr:uid="{00000000-0005-0000-0000-000026000000}"/>
    <cellStyle name="Tusenskille 2 3" xfId="39" xr:uid="{00000000-0005-0000-0000-000027000000}"/>
    <cellStyle name="Tusenskille 3" xfId="40" xr:uid="{00000000-0005-0000-0000-00002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udsjendr-1-0-2005-20050927" connectionId="1" xr16:uid="{00000000-0016-0000-01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ntranetweb/applications/System/publish/view/showobject.asp?infoobjectid=1001506" TargetMode="External"/><Relationship Id="rId1" Type="http://schemas.openxmlformats.org/officeDocument/2006/relationships/hyperlink" Target="http://intranetweb/applications/System/publish/view/showobject.asp?infoobjectid=1001434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74"/>
  <sheetViews>
    <sheetView tabSelected="1" topLeftCell="A53" workbookViewId="0">
      <selection activeCell="J74" sqref="J74"/>
    </sheetView>
  </sheetViews>
  <sheetFormatPr baseColWidth="10" defaultColWidth="9.140625" defaultRowHeight="12.75"/>
  <cols>
    <col min="1" max="1" width="1.7109375" customWidth="1"/>
    <col min="2" max="2" width="7.7109375" customWidth="1"/>
    <col min="3" max="3" width="9.42578125" customWidth="1"/>
    <col min="4" max="4" width="10.85546875" customWidth="1"/>
    <col min="5" max="5" width="11.5703125" customWidth="1"/>
    <col min="6" max="6" width="10.85546875" customWidth="1"/>
    <col min="7" max="7" width="13.42578125" style="53" customWidth="1"/>
    <col min="8" max="8" width="12.28515625" style="22" customWidth="1"/>
    <col min="9" max="9" width="12.7109375" style="22" bestFit="1" customWidth="1"/>
    <col min="10" max="10" width="72.28515625" bestFit="1" customWidth="1"/>
    <col min="12" max="12" width="10.85546875" bestFit="1" customWidth="1"/>
  </cols>
  <sheetData>
    <row r="1" spans="2:10">
      <c r="C1" s="1"/>
      <c r="D1" s="1"/>
      <c r="E1" s="1"/>
    </row>
    <row r="2" spans="2:10" ht="20.25">
      <c r="B2" s="2" t="s">
        <v>28</v>
      </c>
      <c r="C2" s="1"/>
      <c r="D2" s="1"/>
      <c r="E2" s="1"/>
      <c r="G2" s="59">
        <v>2019</v>
      </c>
    </row>
    <row r="3" spans="2:10" ht="16.5" customHeight="1" thickBot="1">
      <c r="B3" s="2"/>
      <c r="C3" s="1"/>
      <c r="D3" s="1"/>
      <c r="E3" s="1"/>
      <c r="J3" s="29"/>
    </row>
    <row r="4" spans="2:10" ht="18.75" customHeight="1">
      <c r="B4" s="19" t="s">
        <v>29</v>
      </c>
      <c r="C4" s="79" t="s">
        <v>56</v>
      </c>
      <c r="D4" s="80"/>
      <c r="E4" s="81"/>
      <c r="G4" s="60"/>
      <c r="H4" s="3" t="s">
        <v>30</v>
      </c>
      <c r="I4" s="27"/>
      <c r="J4" s="30" t="s">
        <v>50</v>
      </c>
    </row>
    <row r="5" spans="2:10" ht="18" customHeight="1" thickBot="1">
      <c r="B5" s="20" t="s">
        <v>31</v>
      </c>
      <c r="C5" s="82" t="s">
        <v>116</v>
      </c>
      <c r="D5" s="83"/>
      <c r="E5" s="84"/>
      <c r="G5" s="60"/>
      <c r="H5" s="4" t="s">
        <v>32</v>
      </c>
      <c r="I5" s="28"/>
      <c r="J5" s="31" t="s">
        <v>33</v>
      </c>
    </row>
    <row r="6" spans="2:10" ht="18" customHeight="1" thickBot="1">
      <c r="B6" s="32" t="s">
        <v>53</v>
      </c>
      <c r="C6" s="33" t="s">
        <v>116</v>
      </c>
      <c r="D6" s="34"/>
      <c r="E6" s="35"/>
      <c r="G6" s="60"/>
      <c r="H6" s="36"/>
      <c r="I6" s="45" t="s">
        <v>54</v>
      </c>
      <c r="J6" s="75">
        <f>SUM(Mal!N3:N2853)</f>
        <v>0</v>
      </c>
    </row>
    <row r="7" spans="2:10" ht="17.25" customHeight="1" thickBot="1">
      <c r="B7" s="21" t="s">
        <v>34</v>
      </c>
      <c r="C7" s="76">
        <v>43718</v>
      </c>
      <c r="D7" s="77"/>
      <c r="E7" s="78"/>
      <c r="I7" s="44" t="s">
        <v>55</v>
      </c>
      <c r="J7" s="43">
        <f>G74</f>
        <v>0</v>
      </c>
    </row>
    <row r="8" spans="2:10" ht="8.25" customHeight="1" thickBot="1">
      <c r="C8" s="1"/>
      <c r="D8" s="1"/>
      <c r="E8" s="1"/>
    </row>
    <row r="9" spans="2:10">
      <c r="B9" s="5" t="s">
        <v>35</v>
      </c>
      <c r="C9" s="6"/>
      <c r="D9" s="6"/>
      <c r="E9" s="6"/>
      <c r="F9" s="7"/>
      <c r="G9" s="61"/>
      <c r="H9" s="23"/>
      <c r="I9" s="23"/>
      <c r="J9" s="8"/>
    </row>
    <row r="10" spans="2:10">
      <c r="B10" s="9" t="s">
        <v>36</v>
      </c>
      <c r="C10" s="10"/>
      <c r="D10" s="10"/>
      <c r="E10" s="10"/>
      <c r="F10" s="11"/>
      <c r="G10" s="62"/>
      <c r="H10" s="24"/>
      <c r="I10" s="24"/>
      <c r="J10" s="12"/>
    </row>
    <row r="11" spans="2:10" ht="13.5" thickBot="1">
      <c r="B11" s="13" t="s">
        <v>37</v>
      </c>
      <c r="C11" s="14"/>
      <c r="D11" s="14"/>
      <c r="E11" s="14"/>
      <c r="F11" s="15"/>
      <c r="G11" s="63"/>
      <c r="H11" s="25"/>
      <c r="I11" s="25"/>
      <c r="J11" s="16"/>
    </row>
    <row r="12" spans="2:10" ht="7.5" customHeight="1" thickBot="1">
      <c r="B12" s="17"/>
      <c r="C12" s="18"/>
      <c r="D12" s="18"/>
      <c r="E12" s="18"/>
      <c r="F12" s="17"/>
      <c r="G12" s="64"/>
      <c r="H12" s="26"/>
      <c r="I12" s="26"/>
      <c r="J12" s="17"/>
    </row>
    <row r="13" spans="2:10">
      <c r="B13" s="37"/>
      <c r="C13" s="38"/>
      <c r="D13" s="38"/>
      <c r="E13" s="38"/>
      <c r="F13" s="38"/>
      <c r="G13" s="65" t="s">
        <v>51</v>
      </c>
      <c r="H13" s="38"/>
      <c r="I13" s="38"/>
      <c r="J13" s="39" t="s">
        <v>38</v>
      </c>
    </row>
    <row r="14" spans="2:10">
      <c r="B14" s="40" t="s">
        <v>39</v>
      </c>
      <c r="C14" s="41" t="s">
        <v>3</v>
      </c>
      <c r="D14" s="41" t="s">
        <v>40</v>
      </c>
      <c r="E14" s="41" t="s">
        <v>41</v>
      </c>
      <c r="F14" s="41" t="s">
        <v>42</v>
      </c>
      <c r="G14" s="66" t="s">
        <v>52</v>
      </c>
      <c r="H14" s="41" t="s">
        <v>43</v>
      </c>
      <c r="I14" s="41" t="s">
        <v>44</v>
      </c>
      <c r="J14" s="42" t="s">
        <v>45</v>
      </c>
    </row>
    <row r="15" spans="2:10">
      <c r="B15" s="50"/>
      <c r="C15" s="49"/>
      <c r="D15" s="49"/>
      <c r="E15" s="49"/>
      <c r="F15" s="46" t="s">
        <v>46</v>
      </c>
      <c r="G15" s="67"/>
      <c r="H15" s="46" t="s">
        <v>47</v>
      </c>
      <c r="I15" s="46" t="s">
        <v>48</v>
      </c>
      <c r="J15" s="48"/>
    </row>
    <row r="16" spans="2:10">
      <c r="B16" s="54">
        <v>1</v>
      </c>
      <c r="C16" s="56">
        <v>3230</v>
      </c>
      <c r="D16" s="56">
        <v>30</v>
      </c>
      <c r="E16" s="56">
        <v>2222</v>
      </c>
      <c r="F16" s="57">
        <v>3004300</v>
      </c>
      <c r="G16" s="74">
        <v>300</v>
      </c>
      <c r="H16" s="58">
        <v>34</v>
      </c>
      <c r="I16" s="72" t="s">
        <v>65</v>
      </c>
      <c r="J16" s="71" t="s">
        <v>78</v>
      </c>
    </row>
    <row r="17" spans="2:12">
      <c r="B17" s="54">
        <v>2</v>
      </c>
      <c r="C17" s="56">
        <v>3230</v>
      </c>
      <c r="D17" s="56">
        <v>30</v>
      </c>
      <c r="E17" s="56">
        <v>2222</v>
      </c>
      <c r="F17" s="57">
        <v>3004200</v>
      </c>
      <c r="G17" s="74">
        <v>1300</v>
      </c>
      <c r="H17" s="58">
        <v>34</v>
      </c>
      <c r="I17" s="72" t="s">
        <v>65</v>
      </c>
      <c r="J17" s="71" t="s">
        <v>79</v>
      </c>
    </row>
    <row r="18" spans="2:12">
      <c r="B18" s="54">
        <v>3</v>
      </c>
      <c r="C18" s="56">
        <v>3230</v>
      </c>
      <c r="D18" s="56">
        <v>30</v>
      </c>
      <c r="E18" s="56">
        <v>1210</v>
      </c>
      <c r="F18" s="57">
        <v>1001300</v>
      </c>
      <c r="G18" s="74">
        <v>-779</v>
      </c>
      <c r="H18" s="58">
        <v>34</v>
      </c>
      <c r="I18" s="72" t="s">
        <v>65</v>
      </c>
      <c r="J18" s="71" t="s">
        <v>80</v>
      </c>
    </row>
    <row r="19" spans="2:12">
      <c r="B19" s="54">
        <v>4</v>
      </c>
      <c r="C19" s="56">
        <v>3230</v>
      </c>
      <c r="D19" s="56">
        <v>30</v>
      </c>
      <c r="E19" s="56">
        <v>3336</v>
      </c>
      <c r="F19" s="57">
        <v>1002000</v>
      </c>
      <c r="G19" s="74">
        <v>-7000</v>
      </c>
      <c r="H19" s="58">
        <v>34</v>
      </c>
      <c r="I19" s="72" t="s">
        <v>65</v>
      </c>
      <c r="J19" s="71" t="s">
        <v>66</v>
      </c>
    </row>
    <row r="20" spans="2:12">
      <c r="B20" s="54">
        <v>5</v>
      </c>
      <c r="C20" s="56">
        <v>3230</v>
      </c>
      <c r="D20" s="56">
        <v>30</v>
      </c>
      <c r="E20" s="56">
        <f>VLOOKUP(F20,'Ark3'!$A$1:$D$132,4,FALSE)</f>
        <v>3750</v>
      </c>
      <c r="F20" s="57">
        <v>1500900</v>
      </c>
      <c r="G20" s="74">
        <v>-1000</v>
      </c>
      <c r="H20" s="58">
        <v>34</v>
      </c>
      <c r="I20" s="72" t="s">
        <v>65</v>
      </c>
      <c r="J20" s="71" t="s">
        <v>81</v>
      </c>
    </row>
    <row r="21" spans="2:12">
      <c r="B21" s="54">
        <v>6</v>
      </c>
      <c r="C21" s="56">
        <v>3230</v>
      </c>
      <c r="D21" s="56">
        <v>30</v>
      </c>
      <c r="E21" s="56">
        <v>3730</v>
      </c>
      <c r="F21" s="57">
        <v>1501000</v>
      </c>
      <c r="G21" s="74">
        <v>-1600</v>
      </c>
      <c r="H21" s="58">
        <v>34</v>
      </c>
      <c r="I21" s="72" t="s">
        <v>65</v>
      </c>
      <c r="J21" s="71" t="s">
        <v>119</v>
      </c>
    </row>
    <row r="22" spans="2:12">
      <c r="B22" s="54">
        <v>7</v>
      </c>
      <c r="C22" s="56">
        <v>3230</v>
      </c>
      <c r="D22" s="56">
        <v>30</v>
      </c>
      <c r="E22" s="56">
        <f>VLOOKUP(F22,'Ark3'!$A$1:$D$132,4,FALSE)</f>
        <v>3852</v>
      </c>
      <c r="F22" s="57">
        <v>1501300</v>
      </c>
      <c r="G22" s="74">
        <v>-1000</v>
      </c>
      <c r="H22" s="58">
        <v>34</v>
      </c>
      <c r="I22" s="72" t="s">
        <v>65</v>
      </c>
      <c r="J22" s="71" t="s">
        <v>64</v>
      </c>
    </row>
    <row r="23" spans="2:12">
      <c r="B23" s="54">
        <v>8</v>
      </c>
      <c r="C23" s="56">
        <v>3230</v>
      </c>
      <c r="D23" s="56">
        <v>30</v>
      </c>
      <c r="E23" s="56">
        <f>VLOOKUP(F23,'Ark3'!$A$1:$D$132,4,FALSE)</f>
        <v>3854</v>
      </c>
      <c r="F23" s="57">
        <v>1501400</v>
      </c>
      <c r="G23" s="74">
        <v>-414</v>
      </c>
      <c r="H23" s="58">
        <v>34</v>
      </c>
      <c r="I23" s="72" t="s">
        <v>65</v>
      </c>
      <c r="J23" s="71" t="s">
        <v>82</v>
      </c>
    </row>
    <row r="24" spans="2:12">
      <c r="B24" s="54">
        <v>9</v>
      </c>
      <c r="C24" s="56">
        <v>3230</v>
      </c>
      <c r="D24" s="56">
        <v>30</v>
      </c>
      <c r="E24" s="56">
        <v>3730</v>
      </c>
      <c r="F24" s="57">
        <v>1501500</v>
      </c>
      <c r="G24" s="74">
        <v>-1000</v>
      </c>
      <c r="H24" s="58">
        <v>34</v>
      </c>
      <c r="I24" s="72" t="s">
        <v>65</v>
      </c>
      <c r="J24" s="71" t="s">
        <v>83</v>
      </c>
    </row>
    <row r="25" spans="2:12">
      <c r="B25" s="54">
        <v>10</v>
      </c>
      <c r="C25" s="56">
        <v>3230</v>
      </c>
      <c r="D25" s="56">
        <v>30</v>
      </c>
      <c r="E25" s="56">
        <f>VLOOKUP(F25,'Ark3'!$A$1:$D$132,4,FALSE)</f>
        <v>2650</v>
      </c>
      <c r="F25" s="57">
        <v>21014</v>
      </c>
      <c r="G25" s="74">
        <v>-3570</v>
      </c>
      <c r="H25" s="58">
        <v>34</v>
      </c>
      <c r="I25" s="72" t="s">
        <v>65</v>
      </c>
      <c r="J25" s="71" t="s">
        <v>84</v>
      </c>
    </row>
    <row r="26" spans="2:12">
      <c r="B26" s="54">
        <v>11</v>
      </c>
      <c r="C26" s="56">
        <v>3230</v>
      </c>
      <c r="D26" s="56">
        <v>30</v>
      </c>
      <c r="E26" s="56">
        <f>VLOOKUP(F26,'Ark3'!$A$1:$D$132,4,FALSE)</f>
        <v>2650</v>
      </c>
      <c r="F26" s="57">
        <v>21029</v>
      </c>
      <c r="G26" s="74">
        <v>18</v>
      </c>
      <c r="H26" s="58">
        <v>34</v>
      </c>
      <c r="I26" s="72" t="s">
        <v>65</v>
      </c>
      <c r="J26" s="71" t="s">
        <v>85</v>
      </c>
    </row>
    <row r="27" spans="2:12">
      <c r="B27" s="54">
        <v>12</v>
      </c>
      <c r="C27" s="56">
        <v>3230</v>
      </c>
      <c r="D27" s="56">
        <v>30</v>
      </c>
      <c r="E27" s="56">
        <f>VLOOKUP(F27,'Ark3'!$A$1:$D$132,4,FALSE)</f>
        <v>2650</v>
      </c>
      <c r="F27" s="57">
        <v>2103100</v>
      </c>
      <c r="G27" s="74">
        <v>-2000</v>
      </c>
      <c r="H27" s="58">
        <v>34</v>
      </c>
      <c r="I27" s="72" t="s">
        <v>65</v>
      </c>
      <c r="J27" s="71" t="s">
        <v>61</v>
      </c>
    </row>
    <row r="28" spans="2:12">
      <c r="B28" s="54">
        <v>13</v>
      </c>
      <c r="C28" s="56">
        <v>3230</v>
      </c>
      <c r="D28" s="56">
        <v>30</v>
      </c>
      <c r="E28" s="56">
        <f>VLOOKUP(F28,'Ark3'!$A$1:$D$132,4,FALSE)</f>
        <v>2650</v>
      </c>
      <c r="F28" s="57">
        <v>2103300</v>
      </c>
      <c r="G28" s="74">
        <v>-3500</v>
      </c>
      <c r="H28" s="58">
        <v>34</v>
      </c>
      <c r="I28" s="72" t="s">
        <v>65</v>
      </c>
      <c r="J28" s="71" t="s">
        <v>68</v>
      </c>
    </row>
    <row r="29" spans="2:12">
      <c r="B29" s="54">
        <v>14</v>
      </c>
      <c r="C29" s="56">
        <v>3230</v>
      </c>
      <c r="D29" s="56">
        <v>30</v>
      </c>
      <c r="E29" s="56">
        <f>VLOOKUP(F29,'Ark3'!$A$1:$D$132,4,FALSE)</f>
        <v>2650</v>
      </c>
      <c r="F29" s="57">
        <v>2103400</v>
      </c>
      <c r="G29" s="74">
        <v>-3600</v>
      </c>
      <c r="H29" s="58">
        <v>34</v>
      </c>
      <c r="I29" s="72" t="s">
        <v>65</v>
      </c>
      <c r="J29" s="55" t="s">
        <v>86</v>
      </c>
      <c r="L29" s="70"/>
    </row>
    <row r="30" spans="2:12">
      <c r="B30" s="54">
        <v>15</v>
      </c>
      <c r="C30" s="56">
        <v>3230</v>
      </c>
      <c r="D30" s="56">
        <v>30</v>
      </c>
      <c r="E30" s="56">
        <f>VLOOKUP(F30,'Ark3'!$A$1:$D$132,4,FALSE)</f>
        <v>2650</v>
      </c>
      <c r="F30" s="57">
        <v>2103700</v>
      </c>
      <c r="G30" s="74">
        <v>-100</v>
      </c>
      <c r="H30" s="58">
        <v>34</v>
      </c>
      <c r="I30" s="72" t="s">
        <v>65</v>
      </c>
      <c r="J30" s="55" t="s">
        <v>87</v>
      </c>
      <c r="L30" s="70"/>
    </row>
    <row r="31" spans="2:12">
      <c r="B31" s="54">
        <v>16</v>
      </c>
      <c r="C31" s="56">
        <v>3230</v>
      </c>
      <c r="D31" s="56">
        <v>30</v>
      </c>
      <c r="E31" s="56">
        <v>2650</v>
      </c>
      <c r="F31" s="57">
        <v>2104300</v>
      </c>
      <c r="G31" s="74">
        <v>-7300</v>
      </c>
      <c r="H31" s="58">
        <v>34</v>
      </c>
      <c r="I31" s="72" t="s">
        <v>65</v>
      </c>
      <c r="J31" s="55" t="s">
        <v>88</v>
      </c>
      <c r="L31" s="70"/>
    </row>
    <row r="32" spans="2:12">
      <c r="B32" s="54">
        <v>17</v>
      </c>
      <c r="C32" s="56">
        <v>3230</v>
      </c>
      <c r="D32" s="56">
        <v>30</v>
      </c>
      <c r="E32" s="56">
        <v>2650</v>
      </c>
      <c r="F32" s="57">
        <v>2104400</v>
      </c>
      <c r="G32" s="74">
        <v>-1500</v>
      </c>
      <c r="H32" s="58">
        <v>34</v>
      </c>
      <c r="I32" s="72" t="s">
        <v>65</v>
      </c>
      <c r="J32" s="55" t="s">
        <v>69</v>
      </c>
      <c r="L32" s="70"/>
    </row>
    <row r="33" spans="2:12">
      <c r="B33" s="54">
        <v>18</v>
      </c>
      <c r="C33" s="56">
        <v>3230</v>
      </c>
      <c r="D33" s="56">
        <v>30</v>
      </c>
      <c r="E33" s="56">
        <v>2650</v>
      </c>
      <c r="F33" s="57">
        <v>2104600</v>
      </c>
      <c r="G33" s="74">
        <v>-6500</v>
      </c>
      <c r="H33" s="58">
        <v>34</v>
      </c>
      <c r="I33" s="72" t="s">
        <v>65</v>
      </c>
      <c r="J33" s="55" t="s">
        <v>89</v>
      </c>
      <c r="L33" s="70"/>
    </row>
    <row r="34" spans="2:12">
      <c r="B34" s="54">
        <v>19</v>
      </c>
      <c r="C34" s="56">
        <v>3230</v>
      </c>
      <c r="D34" s="56">
        <v>30</v>
      </c>
      <c r="E34" s="56">
        <v>2650</v>
      </c>
      <c r="F34" s="57">
        <v>2104900</v>
      </c>
      <c r="G34" s="74">
        <v>-1000</v>
      </c>
      <c r="H34" s="58">
        <v>34</v>
      </c>
      <c r="I34" s="72" t="s">
        <v>65</v>
      </c>
      <c r="J34" s="71" t="s">
        <v>90</v>
      </c>
      <c r="L34" s="70"/>
    </row>
    <row r="35" spans="2:12">
      <c r="B35" s="54">
        <v>20</v>
      </c>
      <c r="C35" s="56">
        <v>3230</v>
      </c>
      <c r="D35" s="56">
        <v>30</v>
      </c>
      <c r="E35" s="56">
        <v>2650</v>
      </c>
      <c r="F35" s="57">
        <v>2105000</v>
      </c>
      <c r="G35" s="74">
        <v>-1000</v>
      </c>
      <c r="H35" s="58">
        <v>34</v>
      </c>
      <c r="I35" s="72" t="s">
        <v>65</v>
      </c>
      <c r="J35" s="55" t="s">
        <v>91</v>
      </c>
      <c r="L35" s="70"/>
    </row>
    <row r="36" spans="2:12">
      <c r="B36" s="54">
        <v>21</v>
      </c>
      <c r="C36" s="56">
        <v>3230</v>
      </c>
      <c r="D36" s="56">
        <v>30</v>
      </c>
      <c r="E36" s="56">
        <v>2650</v>
      </c>
      <c r="F36" s="57">
        <v>2105200</v>
      </c>
      <c r="G36" s="74">
        <v>-1000</v>
      </c>
      <c r="H36" s="58">
        <v>34</v>
      </c>
      <c r="I36" s="72" t="s">
        <v>65</v>
      </c>
      <c r="J36" s="55" t="s">
        <v>70</v>
      </c>
      <c r="L36" s="70"/>
    </row>
    <row r="37" spans="2:12">
      <c r="B37" s="54">
        <v>22</v>
      </c>
      <c r="C37" s="56">
        <v>3230</v>
      </c>
      <c r="D37" s="56">
        <v>30</v>
      </c>
      <c r="E37" s="56">
        <v>2650</v>
      </c>
      <c r="F37" s="57">
        <v>2105300</v>
      </c>
      <c r="G37" s="74">
        <v>-9770</v>
      </c>
      <c r="H37" s="58">
        <v>34</v>
      </c>
      <c r="I37" s="72" t="s">
        <v>65</v>
      </c>
      <c r="J37" s="55" t="s">
        <v>92</v>
      </c>
      <c r="L37" s="70"/>
    </row>
    <row r="38" spans="2:12">
      <c r="B38" s="54">
        <v>23</v>
      </c>
      <c r="C38" s="56">
        <v>3230</v>
      </c>
      <c r="D38" s="56">
        <v>30</v>
      </c>
      <c r="E38" s="56">
        <f>VLOOKUP(F38,'Ark3'!$A$1:$D$132,4,FALSE)</f>
        <v>2650</v>
      </c>
      <c r="F38" s="57">
        <v>25002</v>
      </c>
      <c r="G38" s="74">
        <v>-1781</v>
      </c>
      <c r="H38" s="58">
        <v>34</v>
      </c>
      <c r="I38" s="72" t="s">
        <v>65</v>
      </c>
      <c r="J38" s="55" t="s">
        <v>93</v>
      </c>
      <c r="L38" s="70"/>
    </row>
    <row r="39" spans="2:12">
      <c r="B39" s="54">
        <v>24</v>
      </c>
      <c r="C39" s="56">
        <v>3230</v>
      </c>
      <c r="D39" s="56">
        <v>30</v>
      </c>
      <c r="E39" s="56">
        <f>VLOOKUP(F39,'Ark3'!$A$1:$D$132,4,FALSE)</f>
        <v>2650</v>
      </c>
      <c r="F39" s="57">
        <v>25004</v>
      </c>
      <c r="G39" s="74">
        <v>800</v>
      </c>
      <c r="H39" s="58">
        <v>34</v>
      </c>
      <c r="I39" s="72" t="s">
        <v>65</v>
      </c>
      <c r="J39" s="55" t="s">
        <v>62</v>
      </c>
      <c r="L39" s="70"/>
    </row>
    <row r="40" spans="2:12">
      <c r="B40" s="54">
        <v>25</v>
      </c>
      <c r="C40" s="56">
        <v>3230</v>
      </c>
      <c r="D40" s="56">
        <v>30</v>
      </c>
      <c r="E40" s="56">
        <v>2611</v>
      </c>
      <c r="F40" s="57">
        <v>2602200</v>
      </c>
      <c r="G40" s="74">
        <v>-5000</v>
      </c>
      <c r="H40" s="58">
        <v>34</v>
      </c>
      <c r="I40" s="72" t="s">
        <v>65</v>
      </c>
      <c r="J40" s="55" t="s">
        <v>94</v>
      </c>
      <c r="L40" s="70"/>
    </row>
    <row r="41" spans="2:12">
      <c r="B41" s="54">
        <v>26</v>
      </c>
      <c r="C41" s="56">
        <v>3230</v>
      </c>
      <c r="D41" s="56">
        <v>30</v>
      </c>
      <c r="E41" s="56">
        <v>2611</v>
      </c>
      <c r="F41" s="57">
        <v>2602500</v>
      </c>
      <c r="G41" s="74">
        <v>-1250</v>
      </c>
      <c r="H41" s="58">
        <v>34</v>
      </c>
      <c r="I41" s="72" t="s">
        <v>65</v>
      </c>
      <c r="J41" s="55" t="s">
        <v>71</v>
      </c>
      <c r="L41" s="70"/>
    </row>
    <row r="42" spans="2:12">
      <c r="B42" s="54">
        <v>27</v>
      </c>
      <c r="C42" s="56">
        <v>3230</v>
      </c>
      <c r="D42" s="56">
        <v>30</v>
      </c>
      <c r="E42" s="56">
        <v>2611</v>
      </c>
      <c r="F42" s="57">
        <v>2602600</v>
      </c>
      <c r="G42" s="74">
        <v>-500</v>
      </c>
      <c r="H42" s="58">
        <v>34</v>
      </c>
      <c r="I42" s="72" t="s">
        <v>65</v>
      </c>
      <c r="J42" s="55" t="s">
        <v>76</v>
      </c>
      <c r="L42" s="70"/>
    </row>
    <row r="43" spans="2:12">
      <c r="B43" s="54">
        <v>28</v>
      </c>
      <c r="C43" s="56">
        <v>3230</v>
      </c>
      <c r="D43" s="56">
        <v>30</v>
      </c>
      <c r="E43" s="56">
        <v>2611</v>
      </c>
      <c r="F43" s="57">
        <v>2602700</v>
      </c>
      <c r="G43" s="74">
        <v>-3000</v>
      </c>
      <c r="H43" s="58">
        <v>34</v>
      </c>
      <c r="I43" s="72" t="s">
        <v>65</v>
      </c>
      <c r="J43" s="55" t="s">
        <v>95</v>
      </c>
      <c r="L43" s="70"/>
    </row>
    <row r="44" spans="2:12">
      <c r="B44" s="54">
        <v>29</v>
      </c>
      <c r="C44" s="56">
        <v>3230</v>
      </c>
      <c r="D44" s="56">
        <v>30</v>
      </c>
      <c r="E44" s="56">
        <f>VLOOKUP(F44,'Ark3'!$A$1:$D$132,4,FALSE)</f>
        <v>2222</v>
      </c>
      <c r="F44" s="57">
        <v>30002</v>
      </c>
      <c r="G44" s="74">
        <v>-36562</v>
      </c>
      <c r="H44" s="58">
        <v>34</v>
      </c>
      <c r="I44" s="72" t="s">
        <v>65</v>
      </c>
      <c r="J44" s="55" t="s">
        <v>96</v>
      </c>
      <c r="L44" s="70"/>
    </row>
    <row r="45" spans="2:12">
      <c r="B45" s="54">
        <v>30</v>
      </c>
      <c r="C45" s="56">
        <v>3230</v>
      </c>
      <c r="D45" s="56">
        <v>30</v>
      </c>
      <c r="E45" s="56">
        <f>VLOOKUP(F45,'Ark3'!$A$1:$D$132,4,FALSE)</f>
        <v>2222</v>
      </c>
      <c r="F45" s="57">
        <v>3000400</v>
      </c>
      <c r="G45" s="74">
        <v>400</v>
      </c>
      <c r="H45" s="58">
        <v>34</v>
      </c>
      <c r="I45" s="72" t="s">
        <v>65</v>
      </c>
      <c r="J45" s="55" t="s">
        <v>97</v>
      </c>
      <c r="L45" s="70"/>
    </row>
    <row r="46" spans="2:12">
      <c r="B46" s="54">
        <v>31</v>
      </c>
      <c r="C46" s="56">
        <v>3230</v>
      </c>
      <c r="D46" s="56">
        <v>30</v>
      </c>
      <c r="E46" s="56">
        <f>VLOOKUP(F46,'Ark3'!$A$1:$D$132,4,FALSE)</f>
        <v>2222</v>
      </c>
      <c r="F46" s="57">
        <v>30006</v>
      </c>
      <c r="G46" s="74">
        <v>55</v>
      </c>
      <c r="H46" s="58">
        <v>34</v>
      </c>
      <c r="I46" s="72" t="s">
        <v>65</v>
      </c>
      <c r="J46" s="55" t="s">
        <v>98</v>
      </c>
      <c r="L46" s="70"/>
    </row>
    <row r="47" spans="2:12">
      <c r="B47" s="54">
        <v>32</v>
      </c>
      <c r="C47" s="56">
        <v>3230</v>
      </c>
      <c r="D47" s="56">
        <v>30</v>
      </c>
      <c r="E47" s="56">
        <v>2222</v>
      </c>
      <c r="F47" s="57">
        <v>3001000</v>
      </c>
      <c r="G47" s="74">
        <v>6954</v>
      </c>
      <c r="H47" s="58">
        <v>34</v>
      </c>
      <c r="I47" s="72" t="s">
        <v>65</v>
      </c>
      <c r="J47" s="55" t="s">
        <v>72</v>
      </c>
      <c r="L47" s="70"/>
    </row>
    <row r="48" spans="2:12">
      <c r="B48" s="54">
        <v>33</v>
      </c>
      <c r="C48" s="56">
        <v>3230</v>
      </c>
      <c r="D48" s="56">
        <v>30</v>
      </c>
      <c r="E48" s="56">
        <f>VLOOKUP(F48,'Ark3'!$A$1:$D$132,4,FALSE)</f>
        <v>2222</v>
      </c>
      <c r="F48" s="57">
        <v>3002900</v>
      </c>
      <c r="G48" s="74">
        <v>-1000</v>
      </c>
      <c r="H48" s="58">
        <v>34</v>
      </c>
      <c r="I48" s="72" t="s">
        <v>65</v>
      </c>
      <c r="J48" s="55" t="s">
        <v>73</v>
      </c>
      <c r="L48" s="70"/>
    </row>
    <row r="49" spans="2:12">
      <c r="B49" s="54">
        <v>34</v>
      </c>
      <c r="C49" s="56">
        <v>3230</v>
      </c>
      <c r="D49" s="56">
        <v>30</v>
      </c>
      <c r="E49" s="56">
        <v>2222</v>
      </c>
      <c r="F49" s="57">
        <v>3003700</v>
      </c>
      <c r="G49" s="74">
        <v>299</v>
      </c>
      <c r="H49" s="58">
        <v>34</v>
      </c>
      <c r="I49" s="72" t="s">
        <v>65</v>
      </c>
      <c r="J49" s="55" t="s">
        <v>67</v>
      </c>
      <c r="L49" s="70"/>
    </row>
    <row r="50" spans="2:12">
      <c r="B50" s="54">
        <v>35</v>
      </c>
      <c r="C50" s="56">
        <v>3230</v>
      </c>
      <c r="D50" s="56">
        <v>30</v>
      </c>
      <c r="E50" s="56">
        <v>2222</v>
      </c>
      <c r="F50" s="57">
        <v>3003800</v>
      </c>
      <c r="G50" s="74">
        <v>-1000</v>
      </c>
      <c r="H50" s="58">
        <v>34</v>
      </c>
      <c r="I50" s="72" t="s">
        <v>65</v>
      </c>
      <c r="J50" s="55" t="s">
        <v>77</v>
      </c>
      <c r="L50" s="70"/>
    </row>
    <row r="51" spans="2:12">
      <c r="B51" s="54">
        <v>36</v>
      </c>
      <c r="C51" s="56">
        <v>3230</v>
      </c>
      <c r="D51" s="56">
        <v>30</v>
      </c>
      <c r="E51" s="56">
        <v>2222</v>
      </c>
      <c r="F51" s="57">
        <v>3004100</v>
      </c>
      <c r="G51" s="74">
        <v>-2904</v>
      </c>
      <c r="H51" s="58">
        <v>34</v>
      </c>
      <c r="I51" s="72" t="s">
        <v>65</v>
      </c>
      <c r="J51" s="55" t="s">
        <v>99</v>
      </c>
      <c r="L51" s="70"/>
    </row>
    <row r="52" spans="2:12">
      <c r="B52" s="54">
        <v>37</v>
      </c>
      <c r="C52" s="56">
        <v>3230</v>
      </c>
      <c r="D52" s="56">
        <v>30</v>
      </c>
      <c r="E52" s="56">
        <f>VLOOKUP(F52,'Ark3'!$A$1:$D$132,4,FALSE)</f>
        <v>2212</v>
      </c>
      <c r="F52" s="57">
        <v>35003</v>
      </c>
      <c r="G52" s="74">
        <v>-500</v>
      </c>
      <c r="H52" s="58">
        <v>34</v>
      </c>
      <c r="I52" s="72" t="s">
        <v>65</v>
      </c>
      <c r="J52" s="55" t="s">
        <v>100</v>
      </c>
      <c r="L52" s="70"/>
    </row>
    <row r="53" spans="2:12">
      <c r="B53" s="54">
        <v>38</v>
      </c>
      <c r="C53" s="56">
        <v>3230</v>
      </c>
      <c r="D53" s="56">
        <v>30</v>
      </c>
      <c r="E53" s="56">
        <v>2212</v>
      </c>
      <c r="F53" s="57">
        <v>3502100</v>
      </c>
      <c r="G53" s="74">
        <v>-980</v>
      </c>
      <c r="H53" s="58">
        <v>34</v>
      </c>
      <c r="I53" s="72" t="s">
        <v>65</v>
      </c>
      <c r="J53" s="55" t="s">
        <v>101</v>
      </c>
      <c r="L53" s="70"/>
    </row>
    <row r="54" spans="2:12">
      <c r="B54" s="54">
        <v>39</v>
      </c>
      <c r="C54" s="56">
        <v>3230</v>
      </c>
      <c r="D54" s="56">
        <v>30</v>
      </c>
      <c r="E54" s="56">
        <f>VLOOKUP(F54,'Ark3'!$A$1:$D$132,4,FALSE)</f>
        <v>2222</v>
      </c>
      <c r="F54" s="57">
        <v>4000500</v>
      </c>
      <c r="G54" s="74">
        <v>-3171</v>
      </c>
      <c r="H54" s="58">
        <v>34</v>
      </c>
      <c r="I54" s="72" t="s">
        <v>65</v>
      </c>
      <c r="J54" s="55" t="s">
        <v>102</v>
      </c>
      <c r="L54" s="70"/>
    </row>
    <row r="55" spans="2:12">
      <c r="B55" s="54">
        <v>40</v>
      </c>
      <c r="C55" s="56">
        <v>3230</v>
      </c>
      <c r="D55" s="56">
        <v>30</v>
      </c>
      <c r="E55" s="56">
        <f>VLOOKUP(F55,'Ark3'!$A$1:$D$132,4,FALSE)</f>
        <v>2222</v>
      </c>
      <c r="F55" s="57">
        <v>4100400</v>
      </c>
      <c r="G55" s="74">
        <v>-2500</v>
      </c>
      <c r="H55" s="58">
        <v>34</v>
      </c>
      <c r="I55" s="72" t="s">
        <v>65</v>
      </c>
      <c r="J55" s="55" t="s">
        <v>103</v>
      </c>
      <c r="L55" s="70"/>
    </row>
    <row r="56" spans="2:12">
      <c r="B56" s="54">
        <v>41</v>
      </c>
      <c r="C56" s="56">
        <v>3230</v>
      </c>
      <c r="D56" s="56">
        <v>30</v>
      </c>
      <c r="E56" s="56">
        <f>VLOOKUP(F56,'Ark3'!$A$1:$D$132,4,FALSE)</f>
        <v>2530</v>
      </c>
      <c r="F56" s="57">
        <v>41011</v>
      </c>
      <c r="G56" s="74">
        <v>100</v>
      </c>
      <c r="H56" s="58">
        <v>34</v>
      </c>
      <c r="I56" s="72" t="s">
        <v>65</v>
      </c>
      <c r="J56" s="55" t="s">
        <v>104</v>
      </c>
      <c r="L56" s="70"/>
    </row>
    <row r="57" spans="2:12">
      <c r="B57" s="54">
        <v>42</v>
      </c>
      <c r="C57" s="56">
        <v>3230</v>
      </c>
      <c r="D57" s="56">
        <v>30</v>
      </c>
      <c r="E57" s="56">
        <v>1300</v>
      </c>
      <c r="F57" s="57">
        <v>4101600</v>
      </c>
      <c r="G57" s="74">
        <v>-300</v>
      </c>
      <c r="H57" s="58">
        <v>34</v>
      </c>
      <c r="I57" s="72" t="s">
        <v>65</v>
      </c>
      <c r="J57" s="55" t="s">
        <v>105</v>
      </c>
      <c r="L57" s="70"/>
    </row>
    <row r="58" spans="2:12">
      <c r="B58" s="54">
        <v>43</v>
      </c>
      <c r="C58" s="56">
        <v>3230</v>
      </c>
      <c r="D58" s="56">
        <v>30</v>
      </c>
      <c r="E58" s="56">
        <f>VLOOKUP(F58,'Ark3'!$A$1:$D$132,4,FALSE)</f>
        <v>2212</v>
      </c>
      <c r="F58" s="57">
        <v>41018</v>
      </c>
      <c r="G58" s="74">
        <v>-300</v>
      </c>
      <c r="H58" s="58">
        <v>34</v>
      </c>
      <c r="I58" s="72" t="s">
        <v>65</v>
      </c>
      <c r="J58" s="55" t="s">
        <v>106</v>
      </c>
      <c r="L58" s="70"/>
    </row>
    <row r="59" spans="2:12">
      <c r="B59" s="54">
        <v>44</v>
      </c>
      <c r="C59" s="56">
        <v>3230</v>
      </c>
      <c r="D59" s="56">
        <v>30</v>
      </c>
      <c r="E59" s="56">
        <f>VLOOKUP(F59,'Ark3'!$A$1:$D$132,4,FALSE)</f>
        <v>2611</v>
      </c>
      <c r="F59" s="57">
        <v>4102000</v>
      </c>
      <c r="G59" s="74">
        <v>-5886</v>
      </c>
      <c r="H59" s="58">
        <v>34</v>
      </c>
      <c r="I59" s="72" t="s">
        <v>65</v>
      </c>
      <c r="J59" s="55" t="s">
        <v>107</v>
      </c>
      <c r="L59" s="70"/>
    </row>
    <row r="60" spans="2:12">
      <c r="B60" s="54">
        <v>45</v>
      </c>
      <c r="C60" s="56">
        <v>3230</v>
      </c>
      <c r="D60" s="56">
        <v>30</v>
      </c>
      <c r="E60" s="56">
        <f>VLOOKUP(F60,'Ark3'!$A$1:$D$132,4,FALSE)</f>
        <v>2222</v>
      </c>
      <c r="F60" s="57">
        <v>4102100</v>
      </c>
      <c r="G60" s="74">
        <v>-1000</v>
      </c>
      <c r="H60" s="58">
        <v>34</v>
      </c>
      <c r="I60" s="72" t="s">
        <v>65</v>
      </c>
      <c r="J60" s="55" t="s">
        <v>108</v>
      </c>
      <c r="L60" s="70"/>
    </row>
    <row r="61" spans="2:12">
      <c r="B61" s="54">
        <v>46</v>
      </c>
      <c r="C61" s="56">
        <v>3230</v>
      </c>
      <c r="D61" s="56">
        <v>30</v>
      </c>
      <c r="E61" s="56">
        <v>3852</v>
      </c>
      <c r="F61" s="57">
        <v>4102200</v>
      </c>
      <c r="G61" s="74">
        <v>-2263</v>
      </c>
      <c r="H61" s="58">
        <v>34</v>
      </c>
      <c r="I61" s="72" t="s">
        <v>65</v>
      </c>
      <c r="J61" s="55" t="s">
        <v>109</v>
      </c>
      <c r="L61" s="70"/>
    </row>
    <row r="62" spans="2:12">
      <c r="B62" s="54">
        <v>47</v>
      </c>
      <c r="C62" s="56">
        <v>3230</v>
      </c>
      <c r="D62" s="56">
        <v>30</v>
      </c>
      <c r="E62" s="56">
        <f>VLOOKUP(F62,'Ark3'!$A$1:$D$132,4,FALSE)</f>
        <v>2650</v>
      </c>
      <c r="F62" s="57">
        <v>4102600</v>
      </c>
      <c r="G62" s="74">
        <v>-705</v>
      </c>
      <c r="H62" s="58">
        <v>34</v>
      </c>
      <c r="I62" s="72" t="s">
        <v>65</v>
      </c>
      <c r="J62" s="55" t="s">
        <v>110</v>
      </c>
      <c r="L62" s="70"/>
    </row>
    <row r="63" spans="2:12">
      <c r="B63" s="54">
        <v>48</v>
      </c>
      <c r="C63" s="56">
        <v>3230</v>
      </c>
      <c r="D63" s="56">
        <v>30</v>
      </c>
      <c r="E63" s="56">
        <f>VLOOKUP(F63,'Ark3'!$A$1:$D$132,4,FALSE)</f>
        <v>1300</v>
      </c>
      <c r="F63" s="57">
        <v>4102900</v>
      </c>
      <c r="G63" s="74">
        <v>-1766</v>
      </c>
      <c r="H63" s="58">
        <v>34</v>
      </c>
      <c r="I63" s="72" t="s">
        <v>65</v>
      </c>
      <c r="J63" s="55" t="s">
        <v>111</v>
      </c>
      <c r="L63" s="70"/>
    </row>
    <row r="64" spans="2:12">
      <c r="B64" s="54">
        <v>49</v>
      </c>
      <c r="C64" s="56">
        <v>3230</v>
      </c>
      <c r="D64" s="56">
        <v>30</v>
      </c>
      <c r="E64" s="56">
        <f>VLOOKUP(F64,'Ark3'!$A$1:$D$132,4,FALSE)</f>
        <v>1300</v>
      </c>
      <c r="F64" s="57">
        <v>4103100</v>
      </c>
      <c r="G64" s="74">
        <v>-1900</v>
      </c>
      <c r="H64" s="58">
        <v>34</v>
      </c>
      <c r="I64" s="72" t="s">
        <v>65</v>
      </c>
      <c r="J64" s="55" t="s">
        <v>63</v>
      </c>
      <c r="L64" s="70"/>
    </row>
    <row r="65" spans="2:12">
      <c r="B65" s="54">
        <v>50</v>
      </c>
      <c r="C65" s="56">
        <v>3230</v>
      </c>
      <c r="D65" s="56">
        <v>30</v>
      </c>
      <c r="E65" s="56">
        <v>3398</v>
      </c>
      <c r="F65" s="57">
        <v>4103600</v>
      </c>
      <c r="G65" s="74">
        <v>-20000</v>
      </c>
      <c r="H65" s="58">
        <v>34</v>
      </c>
      <c r="I65" s="72" t="s">
        <v>65</v>
      </c>
      <c r="J65" s="55" t="s">
        <v>112</v>
      </c>
      <c r="L65" s="70"/>
    </row>
    <row r="66" spans="2:12">
      <c r="B66" s="54">
        <v>51</v>
      </c>
      <c r="C66" s="56">
        <v>3230</v>
      </c>
      <c r="D66" s="56">
        <v>30</v>
      </c>
      <c r="E66" s="56">
        <v>3812</v>
      </c>
      <c r="F66" s="57">
        <v>60003</v>
      </c>
      <c r="G66" s="74">
        <v>49</v>
      </c>
      <c r="H66" s="58">
        <v>34</v>
      </c>
      <c r="I66" s="72" t="s">
        <v>65</v>
      </c>
      <c r="J66" s="55" t="s">
        <v>74</v>
      </c>
      <c r="L66" s="70"/>
    </row>
    <row r="67" spans="2:12">
      <c r="B67" s="54">
        <v>52</v>
      </c>
      <c r="C67" s="56">
        <v>3230</v>
      </c>
      <c r="D67" s="56">
        <v>30</v>
      </c>
      <c r="E67" s="56">
        <v>3811</v>
      </c>
      <c r="F67" s="57">
        <v>60005</v>
      </c>
      <c r="G67" s="74">
        <v>4</v>
      </c>
      <c r="H67" s="58">
        <v>34</v>
      </c>
      <c r="I67" s="72" t="s">
        <v>65</v>
      </c>
      <c r="J67" s="55" t="s">
        <v>75</v>
      </c>
      <c r="L67" s="70"/>
    </row>
    <row r="68" spans="2:12">
      <c r="B68" s="54">
        <v>53</v>
      </c>
      <c r="C68" s="56">
        <v>3230</v>
      </c>
      <c r="D68" s="56">
        <v>30</v>
      </c>
      <c r="E68" s="56">
        <f>VLOOKUP(F68,'Ark3'!$A$1:$D$132,4,FALSE)</f>
        <v>3811</v>
      </c>
      <c r="F68" s="57">
        <v>6001500</v>
      </c>
      <c r="G68" s="74">
        <v>600</v>
      </c>
      <c r="H68" s="58">
        <v>34</v>
      </c>
      <c r="I68" s="72" t="s">
        <v>65</v>
      </c>
      <c r="J68" s="55" t="s">
        <v>113</v>
      </c>
      <c r="L68" s="70"/>
    </row>
    <row r="69" spans="2:12">
      <c r="B69" s="54">
        <v>54</v>
      </c>
      <c r="C69" s="56">
        <v>3230</v>
      </c>
      <c r="D69" s="56">
        <v>30</v>
      </c>
      <c r="E69" s="56">
        <v>3811</v>
      </c>
      <c r="F69" s="57">
        <v>6001900</v>
      </c>
      <c r="G69" s="74">
        <v>-308</v>
      </c>
      <c r="H69" s="58">
        <v>34</v>
      </c>
      <c r="I69" s="72" t="s">
        <v>65</v>
      </c>
      <c r="J69" s="55" t="s">
        <v>114</v>
      </c>
      <c r="L69" s="70"/>
    </row>
    <row r="70" spans="2:12">
      <c r="B70" s="54">
        <v>55</v>
      </c>
      <c r="C70" s="56">
        <v>3230</v>
      </c>
      <c r="D70" s="56">
        <v>30</v>
      </c>
      <c r="E70" s="56">
        <v>3811</v>
      </c>
      <c r="F70" s="57">
        <v>6002000</v>
      </c>
      <c r="G70" s="74">
        <v>-286</v>
      </c>
      <c r="H70" s="58">
        <v>34</v>
      </c>
      <c r="I70" s="72" t="s">
        <v>65</v>
      </c>
      <c r="J70" s="55" t="s">
        <v>115</v>
      </c>
      <c r="L70" s="70"/>
    </row>
    <row r="71" spans="2:12">
      <c r="B71" s="54">
        <v>56</v>
      </c>
      <c r="C71" s="56">
        <v>3880</v>
      </c>
      <c r="D71" s="56">
        <v>30</v>
      </c>
      <c r="E71" s="56">
        <v>3336</v>
      </c>
      <c r="F71" s="57">
        <v>1002000</v>
      </c>
      <c r="G71" s="74">
        <v>14420</v>
      </c>
      <c r="H71" s="58">
        <v>34</v>
      </c>
      <c r="I71" s="72" t="s">
        <v>65</v>
      </c>
      <c r="J71" s="55" t="s">
        <v>118</v>
      </c>
      <c r="L71" s="70"/>
    </row>
    <row r="72" spans="2:12">
      <c r="B72" s="54">
        <v>57</v>
      </c>
      <c r="C72" s="56">
        <v>3729</v>
      </c>
      <c r="D72" s="56">
        <v>30</v>
      </c>
      <c r="E72" s="56">
        <v>8410</v>
      </c>
      <c r="F72" s="57">
        <v>9009900</v>
      </c>
      <c r="G72" s="74">
        <v>16069</v>
      </c>
      <c r="H72" s="58">
        <v>34</v>
      </c>
      <c r="I72" s="72" t="s">
        <v>65</v>
      </c>
      <c r="J72" s="71" t="s">
        <v>117</v>
      </c>
      <c r="L72" s="70"/>
    </row>
    <row r="73" spans="2:12">
      <c r="B73" s="54">
        <v>58</v>
      </c>
      <c r="C73" s="56">
        <v>3911</v>
      </c>
      <c r="D73" s="56">
        <v>30</v>
      </c>
      <c r="E73" s="56">
        <v>8700</v>
      </c>
      <c r="F73" s="57">
        <v>9009900</v>
      </c>
      <c r="G73" s="68">
        <v>107127</v>
      </c>
      <c r="H73" s="58">
        <v>34</v>
      </c>
      <c r="I73" s="72" t="s">
        <v>65</v>
      </c>
      <c r="J73" s="55" t="s">
        <v>120</v>
      </c>
      <c r="L73" s="70"/>
    </row>
    <row r="74" spans="2:12">
      <c r="B74" s="52" t="s">
        <v>49</v>
      </c>
      <c r="C74" s="51"/>
      <c r="D74" s="51"/>
      <c r="E74" s="51"/>
      <c r="F74" s="51"/>
      <c r="G74" s="69">
        <f>SUM(G16:G73)</f>
        <v>0</v>
      </c>
      <c r="H74" s="47"/>
      <c r="I74" s="47"/>
      <c r="J74" s="51"/>
    </row>
  </sheetData>
  <autoFilter ref="B15:J74" xr:uid="{00000000-0009-0000-0000-000000000000}"/>
  <mergeCells count="3">
    <mergeCell ref="C7:E7"/>
    <mergeCell ref="C4:E4"/>
    <mergeCell ref="C5:E5"/>
  </mergeCells>
  <phoneticPr fontId="0" type="noConversion"/>
  <hyperlinks>
    <hyperlink ref="J4" r:id="rId1" display="http://intranetweb/applications/System/publish/view/showobject.asp?infoobjectid=1001434" xr:uid="{00000000-0004-0000-0000-000000000000}"/>
    <hyperlink ref="J5" r:id="rId2" xr:uid="{00000000-0004-0000-0000-000001000000}"/>
  </hyperlinks>
  <pageMargins left="0.59055118110236227" right="0.23622047244094491" top="0.35433070866141736" bottom="0.31496062992125984" header="0.23622047244094491" footer="0.27559055118110237"/>
  <pageSetup paperSize="9" scale="60" fitToHeight="5" orientation="portrait" r:id="rId3"/>
  <headerFooter alignWithMargins="0">
    <oddFooter>&amp;R&amp;"  av  ,Normal"&amp;P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60"/>
  <sheetViews>
    <sheetView topLeftCell="A26" workbookViewId="0">
      <selection activeCell="A63" sqref="A61:XFD63"/>
    </sheetView>
  </sheetViews>
  <sheetFormatPr baseColWidth="10" defaultRowHeight="12.75"/>
  <cols>
    <col min="1" max="1" width="7.7109375" bestFit="1" customWidth="1"/>
    <col min="2" max="2" width="6.7109375" bestFit="1" customWidth="1"/>
    <col min="3" max="4" width="5" bestFit="1" customWidth="1"/>
    <col min="5" max="5" width="6.5703125" bestFit="1" customWidth="1"/>
    <col min="6" max="7" width="8" bestFit="1" customWidth="1"/>
    <col min="8" max="8" width="7.5703125" bestFit="1" customWidth="1"/>
    <col min="9" max="13" width="5.28515625" bestFit="1" customWidth="1"/>
    <col min="14" max="14" width="12.140625" customWidth="1"/>
    <col min="15" max="15" width="3.85546875" bestFit="1" customWidth="1"/>
    <col min="16" max="17" width="4.140625" bestFit="1" customWidth="1"/>
    <col min="18" max="18" width="3.85546875" bestFit="1" customWidth="1"/>
    <col min="19" max="19" width="4" bestFit="1" customWidth="1"/>
    <col min="20" max="20" width="3.85546875" bestFit="1" customWidth="1"/>
    <col min="21" max="21" width="3.28515625" bestFit="1" customWidth="1"/>
    <col min="22" max="23" width="4.28515625" bestFit="1" customWidth="1"/>
    <col min="24" max="25" width="4" bestFit="1" customWidth="1"/>
    <col min="26" max="26" width="4.28515625" bestFit="1" customWidth="1"/>
    <col min="27" max="27" width="21.5703125" bestFit="1" customWidth="1"/>
    <col min="28" max="28" width="10.7109375" bestFit="1" customWidth="1"/>
  </cols>
  <sheetData>
    <row r="1" spans="1:2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3" spans="1:28">
      <c r="A3">
        <v>30</v>
      </c>
      <c r="B3">
        <v>0</v>
      </c>
      <c r="C3">
        <f>Skjema!$G$2</f>
        <v>2019</v>
      </c>
      <c r="D3">
        <f>Skjema!C16</f>
        <v>3230</v>
      </c>
      <c r="E3">
        <f>Skjema!D16</f>
        <v>30</v>
      </c>
      <c r="F3">
        <f>Skjema!E16</f>
        <v>2222</v>
      </c>
      <c r="G3">
        <f>Skjema!F16</f>
        <v>3004300</v>
      </c>
      <c r="N3" s="53">
        <f>Skjema!G16</f>
        <v>300</v>
      </c>
      <c r="AA3" t="str">
        <f>Skjema!$C$6</f>
        <v>BJ 2.perioderapport SEKF</v>
      </c>
      <c r="AB3">
        <f>Skjema!H16</f>
        <v>34</v>
      </c>
    </row>
    <row r="4" spans="1:28" ht="14.25" customHeight="1">
      <c r="A4">
        <v>30</v>
      </c>
      <c r="B4">
        <v>0</v>
      </c>
      <c r="C4">
        <f>Skjema!$G$2</f>
        <v>2019</v>
      </c>
      <c r="D4">
        <f>Skjema!C17</f>
        <v>3230</v>
      </c>
      <c r="E4">
        <f>Skjema!D17</f>
        <v>30</v>
      </c>
      <c r="F4">
        <f>Skjema!E17</f>
        <v>2222</v>
      </c>
      <c r="G4">
        <f>Skjema!F17</f>
        <v>3004200</v>
      </c>
      <c r="N4" s="53">
        <f>Skjema!G17</f>
        <v>1300</v>
      </c>
      <c r="AA4" t="str">
        <f>Skjema!$C$6</f>
        <v>BJ 2.perioderapport SEKF</v>
      </c>
      <c r="AB4">
        <f>Skjema!H17</f>
        <v>34</v>
      </c>
    </row>
    <row r="5" spans="1:28" ht="14.25" customHeight="1">
      <c r="A5">
        <v>30</v>
      </c>
      <c r="B5">
        <v>0</v>
      </c>
      <c r="C5">
        <f>Skjema!$G$2</f>
        <v>2019</v>
      </c>
      <c r="D5">
        <f>Skjema!C18</f>
        <v>3230</v>
      </c>
      <c r="E5">
        <f>Skjema!D18</f>
        <v>30</v>
      </c>
      <c r="F5">
        <f>Skjema!E18</f>
        <v>1210</v>
      </c>
      <c r="G5">
        <f>Skjema!F18</f>
        <v>1001300</v>
      </c>
      <c r="N5" s="53">
        <f>Skjema!G18</f>
        <v>-779</v>
      </c>
      <c r="AA5" t="str">
        <f>Skjema!$C$6</f>
        <v>BJ 2.perioderapport SEKF</v>
      </c>
      <c r="AB5">
        <f>Skjema!H18</f>
        <v>34</v>
      </c>
    </row>
    <row r="6" spans="1:28" ht="14.25" customHeight="1">
      <c r="A6">
        <v>30</v>
      </c>
      <c r="B6">
        <v>0</v>
      </c>
      <c r="C6">
        <f>Skjema!$G$2</f>
        <v>2019</v>
      </c>
      <c r="D6">
        <f>Skjema!C19</f>
        <v>3230</v>
      </c>
      <c r="E6">
        <f>Skjema!D19</f>
        <v>30</v>
      </c>
      <c r="F6">
        <f>Skjema!E19</f>
        <v>3336</v>
      </c>
      <c r="G6">
        <f>Skjema!F19</f>
        <v>1002000</v>
      </c>
      <c r="N6" s="53">
        <f>Skjema!G19</f>
        <v>-7000</v>
      </c>
      <c r="AA6" t="str">
        <f>Skjema!$C$6</f>
        <v>BJ 2.perioderapport SEKF</v>
      </c>
      <c r="AB6">
        <f>Skjema!H19</f>
        <v>34</v>
      </c>
    </row>
    <row r="7" spans="1:28" ht="14.25" customHeight="1">
      <c r="A7">
        <v>30</v>
      </c>
      <c r="B7">
        <v>0</v>
      </c>
      <c r="C7">
        <f>Skjema!$G$2</f>
        <v>2019</v>
      </c>
      <c r="D7">
        <f>Skjema!C20</f>
        <v>3230</v>
      </c>
      <c r="E7">
        <f>Skjema!D20</f>
        <v>30</v>
      </c>
      <c r="F7">
        <f>Skjema!E20</f>
        <v>3750</v>
      </c>
      <c r="G7">
        <f>Skjema!F20</f>
        <v>1500900</v>
      </c>
      <c r="N7" s="53">
        <f>Skjema!G20</f>
        <v>-1000</v>
      </c>
      <c r="AA7" t="str">
        <f>Skjema!$C$6</f>
        <v>BJ 2.perioderapport SEKF</v>
      </c>
      <c r="AB7">
        <f>Skjema!H20</f>
        <v>34</v>
      </c>
    </row>
    <row r="8" spans="1:28" ht="14.25" customHeight="1">
      <c r="A8">
        <v>30</v>
      </c>
      <c r="B8">
        <v>0</v>
      </c>
      <c r="C8">
        <f>Skjema!$G$2</f>
        <v>2019</v>
      </c>
      <c r="D8">
        <f>Skjema!C21</f>
        <v>3230</v>
      </c>
      <c r="E8">
        <f>Skjema!D21</f>
        <v>30</v>
      </c>
      <c r="F8">
        <f>Skjema!E21</f>
        <v>3730</v>
      </c>
      <c r="G8">
        <f>Skjema!F21</f>
        <v>1501000</v>
      </c>
      <c r="N8" s="53">
        <f>Skjema!G21</f>
        <v>-1600</v>
      </c>
      <c r="AA8" t="str">
        <f>Skjema!$C$6</f>
        <v>BJ 2.perioderapport SEKF</v>
      </c>
      <c r="AB8">
        <f>Skjema!H21</f>
        <v>34</v>
      </c>
    </row>
    <row r="9" spans="1:28" ht="14.25" customHeight="1">
      <c r="A9">
        <v>30</v>
      </c>
      <c r="B9">
        <v>0</v>
      </c>
      <c r="C9">
        <f>Skjema!$G$2</f>
        <v>2019</v>
      </c>
      <c r="D9">
        <f>Skjema!C22</f>
        <v>3230</v>
      </c>
      <c r="E9">
        <f>Skjema!D22</f>
        <v>30</v>
      </c>
      <c r="F9">
        <f>Skjema!E22</f>
        <v>3852</v>
      </c>
      <c r="G9">
        <f>Skjema!F22</f>
        <v>1501300</v>
      </c>
      <c r="N9" s="53">
        <f>Skjema!G22</f>
        <v>-1000</v>
      </c>
      <c r="AA9" t="str">
        <f>Skjema!$C$6</f>
        <v>BJ 2.perioderapport SEKF</v>
      </c>
      <c r="AB9">
        <f>Skjema!H22</f>
        <v>34</v>
      </c>
    </row>
    <row r="10" spans="1:28" ht="14.25" customHeight="1">
      <c r="A10">
        <v>30</v>
      </c>
      <c r="B10">
        <v>0</v>
      </c>
      <c r="C10">
        <f>Skjema!$G$2</f>
        <v>2019</v>
      </c>
      <c r="D10">
        <f>Skjema!C23</f>
        <v>3230</v>
      </c>
      <c r="E10">
        <f>Skjema!D23</f>
        <v>30</v>
      </c>
      <c r="F10">
        <f>Skjema!E23</f>
        <v>3854</v>
      </c>
      <c r="G10">
        <f>Skjema!F23</f>
        <v>1501400</v>
      </c>
      <c r="N10" s="53">
        <f>Skjema!G23</f>
        <v>-414</v>
      </c>
      <c r="AA10" t="str">
        <f>Skjema!$C$6</f>
        <v>BJ 2.perioderapport SEKF</v>
      </c>
      <c r="AB10">
        <f>Skjema!H23</f>
        <v>34</v>
      </c>
    </row>
    <row r="11" spans="1:28" ht="14.25" customHeight="1">
      <c r="A11">
        <v>30</v>
      </c>
      <c r="B11">
        <v>0</v>
      </c>
      <c r="C11">
        <f>Skjema!$G$2</f>
        <v>2019</v>
      </c>
      <c r="D11">
        <f>Skjema!C24</f>
        <v>3230</v>
      </c>
      <c r="E11">
        <f>Skjema!D24</f>
        <v>30</v>
      </c>
      <c r="F11">
        <f>Skjema!E24</f>
        <v>3730</v>
      </c>
      <c r="G11">
        <f>Skjema!F24</f>
        <v>1501500</v>
      </c>
      <c r="N11" s="53">
        <f>Skjema!G24</f>
        <v>-1000</v>
      </c>
      <c r="AA11" t="str">
        <f>Skjema!$C$6</f>
        <v>BJ 2.perioderapport SEKF</v>
      </c>
      <c r="AB11">
        <f>Skjema!H24</f>
        <v>34</v>
      </c>
    </row>
    <row r="12" spans="1:28" ht="14.25" customHeight="1">
      <c r="A12">
        <v>30</v>
      </c>
      <c r="B12">
        <v>0</v>
      </c>
      <c r="C12">
        <f>Skjema!$G$2</f>
        <v>2019</v>
      </c>
      <c r="D12">
        <f>Skjema!C25</f>
        <v>3230</v>
      </c>
      <c r="E12">
        <f>Skjema!D25</f>
        <v>30</v>
      </c>
      <c r="F12">
        <f>Skjema!E25</f>
        <v>2650</v>
      </c>
      <c r="G12">
        <f>Skjema!F25</f>
        <v>21014</v>
      </c>
      <c r="N12" s="53">
        <f>Skjema!G25</f>
        <v>-3570</v>
      </c>
      <c r="AA12" t="str">
        <f>Skjema!$C$6</f>
        <v>BJ 2.perioderapport SEKF</v>
      </c>
      <c r="AB12">
        <f>Skjema!H25</f>
        <v>34</v>
      </c>
    </row>
    <row r="13" spans="1:28" ht="14.25" customHeight="1">
      <c r="A13">
        <v>30</v>
      </c>
      <c r="B13">
        <v>0</v>
      </c>
      <c r="C13">
        <f>Skjema!$G$2</f>
        <v>2019</v>
      </c>
      <c r="D13">
        <f>Skjema!C26</f>
        <v>3230</v>
      </c>
      <c r="E13">
        <f>Skjema!D26</f>
        <v>30</v>
      </c>
      <c r="F13">
        <f>Skjema!E26</f>
        <v>2650</v>
      </c>
      <c r="G13">
        <f>Skjema!F26</f>
        <v>21029</v>
      </c>
      <c r="N13" s="53">
        <f>Skjema!G26</f>
        <v>18</v>
      </c>
      <c r="AA13" t="str">
        <f>Skjema!$C$6</f>
        <v>BJ 2.perioderapport SEKF</v>
      </c>
      <c r="AB13">
        <f>Skjema!H26</f>
        <v>34</v>
      </c>
    </row>
    <row r="14" spans="1:28" ht="14.25" customHeight="1">
      <c r="A14">
        <v>30</v>
      </c>
      <c r="B14">
        <v>0</v>
      </c>
      <c r="C14">
        <f>Skjema!$G$2</f>
        <v>2019</v>
      </c>
      <c r="D14">
        <f>Skjema!C27</f>
        <v>3230</v>
      </c>
      <c r="E14">
        <f>Skjema!D27</f>
        <v>30</v>
      </c>
      <c r="F14">
        <f>Skjema!E27</f>
        <v>2650</v>
      </c>
      <c r="G14">
        <f>Skjema!F27</f>
        <v>2103100</v>
      </c>
      <c r="N14" s="53">
        <f>Skjema!G27</f>
        <v>-2000</v>
      </c>
      <c r="AA14" t="str">
        <f>Skjema!$C$6</f>
        <v>BJ 2.perioderapport SEKF</v>
      </c>
      <c r="AB14">
        <f>Skjema!H27</f>
        <v>34</v>
      </c>
    </row>
    <row r="15" spans="1:28" ht="14.25" customHeight="1">
      <c r="A15">
        <v>30</v>
      </c>
      <c r="B15">
        <v>0</v>
      </c>
      <c r="C15">
        <f>Skjema!$G$2</f>
        <v>2019</v>
      </c>
      <c r="D15">
        <f>Skjema!C28</f>
        <v>3230</v>
      </c>
      <c r="E15">
        <f>Skjema!D28</f>
        <v>30</v>
      </c>
      <c r="F15">
        <f>Skjema!E28</f>
        <v>2650</v>
      </c>
      <c r="G15">
        <f>Skjema!F28</f>
        <v>2103300</v>
      </c>
      <c r="N15" s="53">
        <f>Skjema!G28</f>
        <v>-3500</v>
      </c>
      <c r="AA15" t="str">
        <f>Skjema!$C$6</f>
        <v>BJ 2.perioderapport SEKF</v>
      </c>
      <c r="AB15">
        <f>Skjema!H28</f>
        <v>34</v>
      </c>
    </row>
    <row r="16" spans="1:28" ht="14.25" customHeight="1">
      <c r="A16">
        <v>30</v>
      </c>
      <c r="B16">
        <v>0</v>
      </c>
      <c r="C16">
        <f>Skjema!$G$2</f>
        <v>2019</v>
      </c>
      <c r="D16">
        <f>Skjema!C29</f>
        <v>3230</v>
      </c>
      <c r="E16">
        <f>Skjema!D29</f>
        <v>30</v>
      </c>
      <c r="F16">
        <f>Skjema!E29</f>
        <v>2650</v>
      </c>
      <c r="G16">
        <f>Skjema!F29</f>
        <v>2103400</v>
      </c>
      <c r="N16" s="53">
        <f>Skjema!G29</f>
        <v>-3600</v>
      </c>
      <c r="AA16" t="str">
        <f>Skjema!$C$6</f>
        <v>BJ 2.perioderapport SEKF</v>
      </c>
      <c r="AB16">
        <f>Skjema!H29</f>
        <v>34</v>
      </c>
    </row>
    <row r="17" spans="1:28" ht="14.25" customHeight="1">
      <c r="A17">
        <v>30</v>
      </c>
      <c r="B17">
        <v>0</v>
      </c>
      <c r="C17">
        <f>Skjema!$G$2</f>
        <v>2019</v>
      </c>
      <c r="D17">
        <f>Skjema!C30</f>
        <v>3230</v>
      </c>
      <c r="E17">
        <f>Skjema!D30</f>
        <v>30</v>
      </c>
      <c r="F17">
        <f>Skjema!E30</f>
        <v>2650</v>
      </c>
      <c r="G17">
        <f>Skjema!F30</f>
        <v>2103700</v>
      </c>
      <c r="N17" s="53">
        <f>Skjema!G30</f>
        <v>-100</v>
      </c>
      <c r="AA17" t="str">
        <f>Skjema!$C$6</f>
        <v>BJ 2.perioderapport SEKF</v>
      </c>
      <c r="AB17">
        <f>Skjema!H30</f>
        <v>34</v>
      </c>
    </row>
    <row r="18" spans="1:28" ht="14.25" customHeight="1">
      <c r="A18">
        <v>30</v>
      </c>
      <c r="B18">
        <v>0</v>
      </c>
      <c r="C18">
        <f>Skjema!$G$2</f>
        <v>2019</v>
      </c>
      <c r="D18">
        <f>Skjema!C31</f>
        <v>3230</v>
      </c>
      <c r="E18">
        <f>Skjema!D31</f>
        <v>30</v>
      </c>
      <c r="F18">
        <f>Skjema!E31</f>
        <v>2650</v>
      </c>
      <c r="G18">
        <f>Skjema!F31</f>
        <v>2104300</v>
      </c>
      <c r="N18" s="53">
        <f>Skjema!G31</f>
        <v>-7300</v>
      </c>
      <c r="AA18" t="str">
        <f>Skjema!$C$6</f>
        <v>BJ 2.perioderapport SEKF</v>
      </c>
      <c r="AB18">
        <f>Skjema!H31</f>
        <v>34</v>
      </c>
    </row>
    <row r="19" spans="1:28" ht="14.25" customHeight="1">
      <c r="A19">
        <v>30</v>
      </c>
      <c r="B19">
        <v>0</v>
      </c>
      <c r="C19">
        <f>Skjema!$G$2</f>
        <v>2019</v>
      </c>
      <c r="D19">
        <f>Skjema!C32</f>
        <v>3230</v>
      </c>
      <c r="E19">
        <f>Skjema!D32</f>
        <v>30</v>
      </c>
      <c r="F19">
        <f>Skjema!E32</f>
        <v>2650</v>
      </c>
      <c r="G19">
        <f>Skjema!F32</f>
        <v>2104400</v>
      </c>
      <c r="N19" s="53">
        <f>Skjema!G32</f>
        <v>-1500</v>
      </c>
      <c r="AA19" t="str">
        <f>Skjema!$C$6</f>
        <v>BJ 2.perioderapport SEKF</v>
      </c>
      <c r="AB19">
        <f>Skjema!H32</f>
        <v>34</v>
      </c>
    </row>
    <row r="20" spans="1:28" ht="14.25" customHeight="1">
      <c r="A20">
        <v>30</v>
      </c>
      <c r="B20">
        <v>0</v>
      </c>
      <c r="C20">
        <f>Skjema!$G$2</f>
        <v>2019</v>
      </c>
      <c r="D20">
        <f>Skjema!C33</f>
        <v>3230</v>
      </c>
      <c r="E20">
        <f>Skjema!D33</f>
        <v>30</v>
      </c>
      <c r="F20">
        <f>Skjema!E33</f>
        <v>2650</v>
      </c>
      <c r="G20">
        <f>Skjema!F33</f>
        <v>2104600</v>
      </c>
      <c r="N20" s="53">
        <f>Skjema!G33</f>
        <v>-6500</v>
      </c>
      <c r="AA20" t="str">
        <f>Skjema!$C$6</f>
        <v>BJ 2.perioderapport SEKF</v>
      </c>
      <c r="AB20">
        <f>Skjema!H33</f>
        <v>34</v>
      </c>
    </row>
    <row r="21" spans="1:28" ht="14.25" customHeight="1">
      <c r="A21">
        <v>30</v>
      </c>
      <c r="B21">
        <v>0</v>
      </c>
      <c r="C21">
        <f>Skjema!$G$2</f>
        <v>2019</v>
      </c>
      <c r="D21">
        <f>Skjema!C34</f>
        <v>3230</v>
      </c>
      <c r="E21">
        <f>Skjema!D34</f>
        <v>30</v>
      </c>
      <c r="F21">
        <f>Skjema!E34</f>
        <v>2650</v>
      </c>
      <c r="G21">
        <f>Skjema!F34</f>
        <v>2104900</v>
      </c>
      <c r="N21" s="53">
        <f>Skjema!G34</f>
        <v>-1000</v>
      </c>
      <c r="AA21" t="str">
        <f>Skjema!$C$6</f>
        <v>BJ 2.perioderapport SEKF</v>
      </c>
      <c r="AB21">
        <f>Skjema!H34</f>
        <v>34</v>
      </c>
    </row>
    <row r="22" spans="1:28" ht="14.25" customHeight="1">
      <c r="A22">
        <v>30</v>
      </c>
      <c r="B22">
        <v>0</v>
      </c>
      <c r="C22">
        <f>Skjema!$G$2</f>
        <v>2019</v>
      </c>
      <c r="D22">
        <f>Skjema!C35</f>
        <v>3230</v>
      </c>
      <c r="E22">
        <f>Skjema!D35</f>
        <v>30</v>
      </c>
      <c r="F22">
        <f>Skjema!E35</f>
        <v>2650</v>
      </c>
      <c r="G22">
        <f>Skjema!F35</f>
        <v>2105000</v>
      </c>
      <c r="N22" s="53">
        <f>Skjema!G35</f>
        <v>-1000</v>
      </c>
      <c r="AA22" t="str">
        <f>Skjema!$C$6</f>
        <v>BJ 2.perioderapport SEKF</v>
      </c>
      <c r="AB22">
        <f>Skjema!H35</f>
        <v>34</v>
      </c>
    </row>
    <row r="23" spans="1:28" ht="14.25" customHeight="1">
      <c r="A23">
        <v>30</v>
      </c>
      <c r="B23">
        <v>0</v>
      </c>
      <c r="C23">
        <f>Skjema!$G$2</f>
        <v>2019</v>
      </c>
      <c r="D23">
        <f>Skjema!C36</f>
        <v>3230</v>
      </c>
      <c r="E23">
        <f>Skjema!D36</f>
        <v>30</v>
      </c>
      <c r="F23">
        <f>Skjema!E36</f>
        <v>2650</v>
      </c>
      <c r="G23">
        <f>Skjema!F36</f>
        <v>2105200</v>
      </c>
      <c r="N23" s="53">
        <f>Skjema!G36</f>
        <v>-1000</v>
      </c>
      <c r="AA23" t="str">
        <f>Skjema!$C$6</f>
        <v>BJ 2.perioderapport SEKF</v>
      </c>
      <c r="AB23">
        <f>Skjema!H36</f>
        <v>34</v>
      </c>
    </row>
    <row r="24" spans="1:28" ht="14.25" customHeight="1">
      <c r="A24">
        <v>30</v>
      </c>
      <c r="B24">
        <v>0</v>
      </c>
      <c r="C24">
        <f>Skjema!$G$2</f>
        <v>2019</v>
      </c>
      <c r="D24">
        <f>Skjema!C37</f>
        <v>3230</v>
      </c>
      <c r="E24">
        <f>Skjema!D37</f>
        <v>30</v>
      </c>
      <c r="F24">
        <f>Skjema!E37</f>
        <v>2650</v>
      </c>
      <c r="G24">
        <f>Skjema!F37</f>
        <v>2105300</v>
      </c>
      <c r="N24" s="53">
        <f>Skjema!G37</f>
        <v>-9770</v>
      </c>
      <c r="AA24" t="str">
        <f>Skjema!$C$6</f>
        <v>BJ 2.perioderapport SEKF</v>
      </c>
      <c r="AB24">
        <f>Skjema!H37</f>
        <v>34</v>
      </c>
    </row>
    <row r="25" spans="1:28" ht="14.25" customHeight="1">
      <c r="A25">
        <v>30</v>
      </c>
      <c r="B25">
        <v>0</v>
      </c>
      <c r="C25">
        <f>Skjema!$G$2</f>
        <v>2019</v>
      </c>
      <c r="D25">
        <f>Skjema!C38</f>
        <v>3230</v>
      </c>
      <c r="E25">
        <f>Skjema!D38</f>
        <v>30</v>
      </c>
      <c r="F25">
        <f>Skjema!E38</f>
        <v>2650</v>
      </c>
      <c r="G25">
        <f>Skjema!F38</f>
        <v>25002</v>
      </c>
      <c r="N25" s="53">
        <f>Skjema!G38</f>
        <v>-1781</v>
      </c>
      <c r="AA25" t="str">
        <f>Skjema!$C$6</f>
        <v>BJ 2.perioderapport SEKF</v>
      </c>
      <c r="AB25">
        <f>Skjema!H38</f>
        <v>34</v>
      </c>
    </row>
    <row r="26" spans="1:28" ht="14.25" customHeight="1">
      <c r="A26">
        <v>30</v>
      </c>
      <c r="B26">
        <v>0</v>
      </c>
      <c r="C26">
        <f>Skjema!$G$2</f>
        <v>2019</v>
      </c>
      <c r="D26">
        <f>Skjema!C39</f>
        <v>3230</v>
      </c>
      <c r="E26">
        <f>Skjema!D39</f>
        <v>30</v>
      </c>
      <c r="F26">
        <f>Skjema!E39</f>
        <v>2650</v>
      </c>
      <c r="G26">
        <f>Skjema!F39</f>
        <v>25004</v>
      </c>
      <c r="N26" s="53">
        <f>Skjema!G39</f>
        <v>800</v>
      </c>
      <c r="AA26" t="str">
        <f>Skjema!$C$6</f>
        <v>BJ 2.perioderapport SEKF</v>
      </c>
      <c r="AB26">
        <f>Skjema!H39</f>
        <v>34</v>
      </c>
    </row>
    <row r="27" spans="1:28" ht="14.25" customHeight="1">
      <c r="A27">
        <v>30</v>
      </c>
      <c r="B27">
        <v>0</v>
      </c>
      <c r="C27">
        <f>Skjema!$G$2</f>
        <v>2019</v>
      </c>
      <c r="D27">
        <f>Skjema!C40</f>
        <v>3230</v>
      </c>
      <c r="E27">
        <f>Skjema!D40</f>
        <v>30</v>
      </c>
      <c r="F27">
        <f>Skjema!E40</f>
        <v>2611</v>
      </c>
      <c r="G27">
        <f>Skjema!F40</f>
        <v>2602200</v>
      </c>
      <c r="N27" s="53">
        <f>Skjema!G40</f>
        <v>-5000</v>
      </c>
      <c r="AA27" t="str">
        <f>Skjema!$C$6</f>
        <v>BJ 2.perioderapport SEKF</v>
      </c>
      <c r="AB27">
        <f>Skjema!H40</f>
        <v>34</v>
      </c>
    </row>
    <row r="28" spans="1:28" ht="14.25" customHeight="1">
      <c r="A28">
        <v>30</v>
      </c>
      <c r="B28">
        <v>0</v>
      </c>
      <c r="C28">
        <f>Skjema!$G$2</f>
        <v>2019</v>
      </c>
      <c r="D28">
        <f>Skjema!C41</f>
        <v>3230</v>
      </c>
      <c r="E28">
        <f>Skjema!D41</f>
        <v>30</v>
      </c>
      <c r="F28">
        <f>Skjema!E41</f>
        <v>2611</v>
      </c>
      <c r="G28">
        <f>Skjema!F41</f>
        <v>2602500</v>
      </c>
      <c r="N28" s="53">
        <f>Skjema!G41</f>
        <v>-1250</v>
      </c>
      <c r="AA28" t="str">
        <f>Skjema!$C$6</f>
        <v>BJ 2.perioderapport SEKF</v>
      </c>
      <c r="AB28">
        <f>Skjema!H41</f>
        <v>34</v>
      </c>
    </row>
    <row r="29" spans="1:28" ht="14.25" customHeight="1">
      <c r="A29">
        <v>30</v>
      </c>
      <c r="B29">
        <v>0</v>
      </c>
      <c r="C29">
        <f>Skjema!$G$2</f>
        <v>2019</v>
      </c>
      <c r="D29">
        <f>Skjema!C42</f>
        <v>3230</v>
      </c>
      <c r="E29">
        <f>Skjema!D42</f>
        <v>30</v>
      </c>
      <c r="F29">
        <f>Skjema!E42</f>
        <v>2611</v>
      </c>
      <c r="G29">
        <f>Skjema!F42</f>
        <v>2602600</v>
      </c>
      <c r="N29" s="53">
        <f>Skjema!G42</f>
        <v>-500</v>
      </c>
      <c r="AA29" t="str">
        <f>Skjema!$C$6</f>
        <v>BJ 2.perioderapport SEKF</v>
      </c>
      <c r="AB29">
        <f>Skjema!H42</f>
        <v>34</v>
      </c>
    </row>
    <row r="30" spans="1:28">
      <c r="A30">
        <v>30</v>
      </c>
      <c r="B30">
        <v>0</v>
      </c>
      <c r="C30">
        <f>Skjema!$G$2</f>
        <v>2019</v>
      </c>
      <c r="D30">
        <f>Skjema!C43</f>
        <v>3230</v>
      </c>
      <c r="E30">
        <f>Skjema!D43</f>
        <v>30</v>
      </c>
      <c r="F30">
        <f>Skjema!E43</f>
        <v>2611</v>
      </c>
      <c r="G30">
        <f>Skjema!F43</f>
        <v>2602700</v>
      </c>
      <c r="N30" s="53">
        <f>Skjema!G43</f>
        <v>-3000</v>
      </c>
      <c r="AA30" t="str">
        <f>Skjema!$C$6</f>
        <v>BJ 2.perioderapport SEKF</v>
      </c>
      <c r="AB30">
        <f>Skjema!H43</f>
        <v>34</v>
      </c>
    </row>
    <row r="31" spans="1:28">
      <c r="A31">
        <v>30</v>
      </c>
      <c r="B31">
        <v>0</v>
      </c>
      <c r="C31">
        <f>Skjema!$G$2</f>
        <v>2019</v>
      </c>
      <c r="D31">
        <f>Skjema!C44</f>
        <v>3230</v>
      </c>
      <c r="E31">
        <f>Skjema!D44</f>
        <v>30</v>
      </c>
      <c r="F31">
        <f>Skjema!E44</f>
        <v>2222</v>
      </c>
      <c r="G31">
        <f>Skjema!F44</f>
        <v>30002</v>
      </c>
      <c r="N31" s="53">
        <f>Skjema!G44</f>
        <v>-36562</v>
      </c>
      <c r="AA31" t="str">
        <f>Skjema!$C$6</f>
        <v>BJ 2.perioderapport SEKF</v>
      </c>
      <c r="AB31">
        <f>Skjema!H44</f>
        <v>34</v>
      </c>
    </row>
    <row r="32" spans="1:28">
      <c r="A32">
        <v>30</v>
      </c>
      <c r="B32">
        <v>0</v>
      </c>
      <c r="C32">
        <f>Skjema!$G$2</f>
        <v>2019</v>
      </c>
      <c r="D32">
        <f>Skjema!C45</f>
        <v>3230</v>
      </c>
      <c r="E32">
        <f>Skjema!D45</f>
        <v>30</v>
      </c>
      <c r="F32">
        <f>Skjema!E45</f>
        <v>2222</v>
      </c>
      <c r="G32">
        <f>Skjema!F45</f>
        <v>3000400</v>
      </c>
      <c r="N32" s="53">
        <f>Skjema!G45</f>
        <v>400</v>
      </c>
      <c r="AA32" t="str">
        <f>Skjema!$C$6</f>
        <v>BJ 2.perioderapport SEKF</v>
      </c>
      <c r="AB32">
        <f>Skjema!H45</f>
        <v>34</v>
      </c>
    </row>
    <row r="33" spans="1:28">
      <c r="A33">
        <v>30</v>
      </c>
      <c r="B33">
        <v>0</v>
      </c>
      <c r="C33">
        <f>Skjema!$G$2</f>
        <v>2019</v>
      </c>
      <c r="D33">
        <f>Skjema!C46</f>
        <v>3230</v>
      </c>
      <c r="E33">
        <f>Skjema!D46</f>
        <v>30</v>
      </c>
      <c r="F33">
        <f>Skjema!E46</f>
        <v>2222</v>
      </c>
      <c r="G33">
        <f>Skjema!F46</f>
        <v>30006</v>
      </c>
      <c r="N33" s="53">
        <f>Skjema!G46</f>
        <v>55</v>
      </c>
      <c r="AA33" t="str">
        <f>Skjema!$C$6</f>
        <v>BJ 2.perioderapport SEKF</v>
      </c>
      <c r="AB33">
        <f>Skjema!H46</f>
        <v>34</v>
      </c>
    </row>
    <row r="34" spans="1:28">
      <c r="A34">
        <v>30</v>
      </c>
      <c r="B34">
        <v>0</v>
      </c>
      <c r="C34">
        <f>Skjema!$G$2</f>
        <v>2019</v>
      </c>
      <c r="D34">
        <f>Skjema!C47</f>
        <v>3230</v>
      </c>
      <c r="E34">
        <f>Skjema!D47</f>
        <v>30</v>
      </c>
      <c r="F34">
        <f>Skjema!E47</f>
        <v>2222</v>
      </c>
      <c r="G34">
        <f>Skjema!F47</f>
        <v>3001000</v>
      </c>
      <c r="N34" s="53">
        <f>Skjema!G47</f>
        <v>6954</v>
      </c>
      <c r="AA34" t="str">
        <f>Skjema!$C$6</f>
        <v>BJ 2.perioderapport SEKF</v>
      </c>
      <c r="AB34">
        <f>Skjema!H47</f>
        <v>34</v>
      </c>
    </row>
    <row r="35" spans="1:28">
      <c r="A35">
        <v>30</v>
      </c>
      <c r="B35">
        <v>0</v>
      </c>
      <c r="C35">
        <f>Skjema!$G$2</f>
        <v>2019</v>
      </c>
      <c r="D35">
        <f>Skjema!C48</f>
        <v>3230</v>
      </c>
      <c r="E35">
        <f>Skjema!D48</f>
        <v>30</v>
      </c>
      <c r="F35">
        <f>Skjema!E48</f>
        <v>2222</v>
      </c>
      <c r="G35">
        <f>Skjema!F48</f>
        <v>3002900</v>
      </c>
      <c r="N35" s="53">
        <f>Skjema!G48</f>
        <v>-1000</v>
      </c>
      <c r="AA35" t="str">
        <f>Skjema!$C$6</f>
        <v>BJ 2.perioderapport SEKF</v>
      </c>
      <c r="AB35">
        <f>Skjema!H48</f>
        <v>34</v>
      </c>
    </row>
    <row r="36" spans="1:28">
      <c r="A36">
        <v>30</v>
      </c>
      <c r="B36">
        <v>0</v>
      </c>
      <c r="C36">
        <f>Skjema!$G$2</f>
        <v>2019</v>
      </c>
      <c r="D36">
        <f>Skjema!C49</f>
        <v>3230</v>
      </c>
      <c r="E36">
        <f>Skjema!D49</f>
        <v>30</v>
      </c>
      <c r="F36">
        <f>Skjema!E49</f>
        <v>2222</v>
      </c>
      <c r="G36">
        <f>Skjema!F49</f>
        <v>3003700</v>
      </c>
      <c r="N36" s="53">
        <f>Skjema!G49</f>
        <v>299</v>
      </c>
      <c r="AA36" t="str">
        <f>Skjema!$C$6</f>
        <v>BJ 2.perioderapport SEKF</v>
      </c>
      <c r="AB36">
        <f>Skjema!H49</f>
        <v>34</v>
      </c>
    </row>
    <row r="37" spans="1:28">
      <c r="A37">
        <v>30</v>
      </c>
      <c r="B37">
        <v>0</v>
      </c>
      <c r="C37">
        <f>Skjema!$G$2</f>
        <v>2019</v>
      </c>
      <c r="D37">
        <f>Skjema!C50</f>
        <v>3230</v>
      </c>
      <c r="E37">
        <f>Skjema!D50</f>
        <v>30</v>
      </c>
      <c r="F37">
        <f>Skjema!E50</f>
        <v>2222</v>
      </c>
      <c r="G37">
        <f>Skjema!F50</f>
        <v>3003800</v>
      </c>
      <c r="N37" s="53">
        <f>Skjema!G50</f>
        <v>-1000</v>
      </c>
      <c r="AA37" t="str">
        <f>Skjema!$C$6</f>
        <v>BJ 2.perioderapport SEKF</v>
      </c>
      <c r="AB37">
        <f>Skjema!H50</f>
        <v>34</v>
      </c>
    </row>
    <row r="38" spans="1:28">
      <c r="A38">
        <v>30</v>
      </c>
      <c r="B38">
        <v>0</v>
      </c>
      <c r="C38">
        <f>Skjema!$G$2</f>
        <v>2019</v>
      </c>
      <c r="D38">
        <f>Skjema!C51</f>
        <v>3230</v>
      </c>
      <c r="E38">
        <f>Skjema!D51</f>
        <v>30</v>
      </c>
      <c r="F38">
        <f>Skjema!E51</f>
        <v>2222</v>
      </c>
      <c r="G38">
        <f>Skjema!F51</f>
        <v>3004100</v>
      </c>
      <c r="N38" s="53">
        <f>Skjema!G51</f>
        <v>-2904</v>
      </c>
      <c r="AA38" t="str">
        <f>Skjema!$C$6</f>
        <v>BJ 2.perioderapport SEKF</v>
      </c>
      <c r="AB38">
        <f>Skjema!H51</f>
        <v>34</v>
      </c>
    </row>
    <row r="39" spans="1:28">
      <c r="A39">
        <v>30</v>
      </c>
      <c r="B39">
        <v>0</v>
      </c>
      <c r="C39">
        <f>Skjema!$G$2</f>
        <v>2019</v>
      </c>
      <c r="D39">
        <f>Skjema!C52</f>
        <v>3230</v>
      </c>
      <c r="E39">
        <f>Skjema!D52</f>
        <v>30</v>
      </c>
      <c r="F39">
        <f>Skjema!E52</f>
        <v>2212</v>
      </c>
      <c r="G39">
        <f>Skjema!F52</f>
        <v>35003</v>
      </c>
      <c r="N39" s="53">
        <f>Skjema!G52</f>
        <v>-500</v>
      </c>
      <c r="AA39" t="str">
        <f>Skjema!$C$6</f>
        <v>BJ 2.perioderapport SEKF</v>
      </c>
      <c r="AB39">
        <f>Skjema!H52</f>
        <v>34</v>
      </c>
    </row>
    <row r="40" spans="1:28">
      <c r="A40">
        <v>30</v>
      </c>
      <c r="B40">
        <v>0</v>
      </c>
      <c r="C40">
        <f>Skjema!$G$2</f>
        <v>2019</v>
      </c>
      <c r="D40">
        <f>Skjema!C53</f>
        <v>3230</v>
      </c>
      <c r="E40">
        <f>Skjema!D53</f>
        <v>30</v>
      </c>
      <c r="F40">
        <f>Skjema!E53</f>
        <v>2212</v>
      </c>
      <c r="G40">
        <f>Skjema!F53</f>
        <v>3502100</v>
      </c>
      <c r="N40" s="53">
        <f>Skjema!G53</f>
        <v>-980</v>
      </c>
      <c r="AA40" t="str">
        <f>Skjema!$C$6</f>
        <v>BJ 2.perioderapport SEKF</v>
      </c>
      <c r="AB40">
        <f>Skjema!H53</f>
        <v>34</v>
      </c>
    </row>
    <row r="41" spans="1:28">
      <c r="A41">
        <v>30</v>
      </c>
      <c r="B41">
        <v>0</v>
      </c>
      <c r="C41">
        <f>Skjema!$G$2</f>
        <v>2019</v>
      </c>
      <c r="D41">
        <f>Skjema!C54</f>
        <v>3230</v>
      </c>
      <c r="E41">
        <f>Skjema!D54</f>
        <v>30</v>
      </c>
      <c r="F41">
        <f>Skjema!E54</f>
        <v>2222</v>
      </c>
      <c r="G41">
        <f>Skjema!F54</f>
        <v>4000500</v>
      </c>
      <c r="N41" s="53">
        <f>Skjema!G54</f>
        <v>-3171</v>
      </c>
      <c r="AA41" t="str">
        <f>Skjema!$C$6</f>
        <v>BJ 2.perioderapport SEKF</v>
      </c>
      <c r="AB41">
        <f>Skjema!H54</f>
        <v>34</v>
      </c>
    </row>
    <row r="42" spans="1:28">
      <c r="A42">
        <v>30</v>
      </c>
      <c r="B42">
        <v>0</v>
      </c>
      <c r="C42">
        <f>Skjema!$G$2</f>
        <v>2019</v>
      </c>
      <c r="D42">
        <f>Skjema!C55</f>
        <v>3230</v>
      </c>
      <c r="E42">
        <f>Skjema!D55</f>
        <v>30</v>
      </c>
      <c r="F42">
        <f>Skjema!E55</f>
        <v>2222</v>
      </c>
      <c r="G42">
        <f>Skjema!F55</f>
        <v>4100400</v>
      </c>
      <c r="N42" s="53">
        <f>Skjema!G55</f>
        <v>-2500</v>
      </c>
      <c r="AA42" t="str">
        <f>Skjema!$C$6</f>
        <v>BJ 2.perioderapport SEKF</v>
      </c>
      <c r="AB42">
        <f>Skjema!H55</f>
        <v>34</v>
      </c>
    </row>
    <row r="43" spans="1:28">
      <c r="A43">
        <v>30</v>
      </c>
      <c r="B43">
        <v>0</v>
      </c>
      <c r="C43">
        <f>Skjema!$G$2</f>
        <v>2019</v>
      </c>
      <c r="D43">
        <f>Skjema!C56</f>
        <v>3230</v>
      </c>
      <c r="E43">
        <f>Skjema!D56</f>
        <v>30</v>
      </c>
      <c r="F43">
        <f>Skjema!E56</f>
        <v>2530</v>
      </c>
      <c r="G43">
        <f>Skjema!F56</f>
        <v>41011</v>
      </c>
      <c r="N43" s="53">
        <f>Skjema!G56</f>
        <v>100</v>
      </c>
      <c r="AA43" t="str">
        <f>Skjema!$C$6</f>
        <v>BJ 2.perioderapport SEKF</v>
      </c>
      <c r="AB43">
        <f>Skjema!H56</f>
        <v>34</v>
      </c>
    </row>
    <row r="44" spans="1:28">
      <c r="A44">
        <v>30</v>
      </c>
      <c r="B44">
        <v>0</v>
      </c>
      <c r="C44">
        <f>Skjema!$G$2</f>
        <v>2019</v>
      </c>
      <c r="D44">
        <f>Skjema!C57</f>
        <v>3230</v>
      </c>
      <c r="E44">
        <f>Skjema!D57</f>
        <v>30</v>
      </c>
      <c r="F44">
        <f>Skjema!E57</f>
        <v>1300</v>
      </c>
      <c r="G44">
        <f>Skjema!F57</f>
        <v>4101600</v>
      </c>
      <c r="N44" s="53">
        <f>Skjema!G57</f>
        <v>-300</v>
      </c>
      <c r="AA44" t="str">
        <f>Skjema!$C$6</f>
        <v>BJ 2.perioderapport SEKF</v>
      </c>
      <c r="AB44">
        <f>Skjema!H57</f>
        <v>34</v>
      </c>
    </row>
    <row r="45" spans="1:28">
      <c r="A45">
        <v>30</v>
      </c>
      <c r="B45">
        <v>0</v>
      </c>
      <c r="C45">
        <f>Skjema!$G$2</f>
        <v>2019</v>
      </c>
      <c r="D45">
        <f>Skjema!C58</f>
        <v>3230</v>
      </c>
      <c r="E45">
        <f>Skjema!D58</f>
        <v>30</v>
      </c>
      <c r="F45">
        <f>Skjema!E58</f>
        <v>2212</v>
      </c>
      <c r="G45">
        <f>Skjema!F58</f>
        <v>41018</v>
      </c>
      <c r="N45" s="53">
        <f>Skjema!G58</f>
        <v>-300</v>
      </c>
      <c r="AA45" t="str">
        <f>Skjema!$C$6</f>
        <v>BJ 2.perioderapport SEKF</v>
      </c>
      <c r="AB45">
        <f>Skjema!H58</f>
        <v>34</v>
      </c>
    </row>
    <row r="46" spans="1:28">
      <c r="A46">
        <v>30</v>
      </c>
      <c r="B46">
        <v>0</v>
      </c>
      <c r="C46">
        <f>Skjema!$G$2</f>
        <v>2019</v>
      </c>
      <c r="D46">
        <f>Skjema!C59</f>
        <v>3230</v>
      </c>
      <c r="E46">
        <f>Skjema!D59</f>
        <v>30</v>
      </c>
      <c r="F46">
        <f>Skjema!E59</f>
        <v>2611</v>
      </c>
      <c r="G46">
        <f>Skjema!F59</f>
        <v>4102000</v>
      </c>
      <c r="N46" s="53">
        <f>Skjema!G59</f>
        <v>-5886</v>
      </c>
      <c r="AA46" t="str">
        <f>Skjema!$C$6</f>
        <v>BJ 2.perioderapport SEKF</v>
      </c>
      <c r="AB46">
        <f>Skjema!H59</f>
        <v>34</v>
      </c>
    </row>
    <row r="47" spans="1:28">
      <c r="A47">
        <v>30</v>
      </c>
      <c r="B47">
        <v>0</v>
      </c>
      <c r="C47">
        <f>Skjema!$G$2</f>
        <v>2019</v>
      </c>
      <c r="D47">
        <f>Skjema!C60</f>
        <v>3230</v>
      </c>
      <c r="E47">
        <f>Skjema!D60</f>
        <v>30</v>
      </c>
      <c r="F47">
        <f>Skjema!E60</f>
        <v>2222</v>
      </c>
      <c r="G47">
        <f>Skjema!F60</f>
        <v>4102100</v>
      </c>
      <c r="N47" s="53">
        <f>Skjema!G60</f>
        <v>-1000</v>
      </c>
      <c r="AA47" t="str">
        <f>Skjema!$C$6</f>
        <v>BJ 2.perioderapport SEKF</v>
      </c>
      <c r="AB47">
        <f>Skjema!H60</f>
        <v>34</v>
      </c>
    </row>
    <row r="48" spans="1:28">
      <c r="A48">
        <v>30</v>
      </c>
      <c r="B48">
        <v>0</v>
      </c>
      <c r="C48">
        <f>Skjema!$G$2</f>
        <v>2019</v>
      </c>
      <c r="D48">
        <f>Skjema!C61</f>
        <v>3230</v>
      </c>
      <c r="E48">
        <f>Skjema!D61</f>
        <v>30</v>
      </c>
      <c r="F48">
        <f>Skjema!E61</f>
        <v>3852</v>
      </c>
      <c r="G48">
        <f>Skjema!F61</f>
        <v>4102200</v>
      </c>
      <c r="N48" s="53">
        <f>Skjema!G61</f>
        <v>-2263</v>
      </c>
      <c r="AA48" t="str">
        <f>Skjema!$C$6</f>
        <v>BJ 2.perioderapport SEKF</v>
      </c>
      <c r="AB48">
        <f>Skjema!H61</f>
        <v>34</v>
      </c>
    </row>
    <row r="49" spans="1:28">
      <c r="A49">
        <v>30</v>
      </c>
      <c r="B49">
        <v>0</v>
      </c>
      <c r="C49">
        <f>Skjema!$G$2</f>
        <v>2019</v>
      </c>
      <c r="D49">
        <f>Skjema!C62</f>
        <v>3230</v>
      </c>
      <c r="E49">
        <f>Skjema!D62</f>
        <v>30</v>
      </c>
      <c r="F49">
        <f>Skjema!E62</f>
        <v>2650</v>
      </c>
      <c r="G49">
        <f>Skjema!F62</f>
        <v>4102600</v>
      </c>
      <c r="N49" s="53">
        <f>Skjema!G62</f>
        <v>-705</v>
      </c>
      <c r="AA49" t="str">
        <f>Skjema!$C$6</f>
        <v>BJ 2.perioderapport SEKF</v>
      </c>
      <c r="AB49">
        <f>Skjema!H62</f>
        <v>34</v>
      </c>
    </row>
    <row r="50" spans="1:28">
      <c r="A50">
        <v>30</v>
      </c>
      <c r="B50">
        <v>0</v>
      </c>
      <c r="C50">
        <f>Skjema!$G$2</f>
        <v>2019</v>
      </c>
      <c r="D50">
        <f>Skjema!C63</f>
        <v>3230</v>
      </c>
      <c r="E50">
        <f>Skjema!D63</f>
        <v>30</v>
      </c>
      <c r="F50">
        <f>Skjema!E63</f>
        <v>1300</v>
      </c>
      <c r="G50">
        <f>Skjema!F63</f>
        <v>4102900</v>
      </c>
      <c r="N50" s="53">
        <f>Skjema!G63</f>
        <v>-1766</v>
      </c>
      <c r="AA50" t="str">
        <f>Skjema!$C$6</f>
        <v>BJ 2.perioderapport SEKF</v>
      </c>
      <c r="AB50">
        <f>Skjema!H63</f>
        <v>34</v>
      </c>
    </row>
    <row r="51" spans="1:28">
      <c r="A51">
        <v>30</v>
      </c>
      <c r="B51">
        <v>0</v>
      </c>
      <c r="C51">
        <f>Skjema!$G$2</f>
        <v>2019</v>
      </c>
      <c r="D51">
        <f>Skjema!C64</f>
        <v>3230</v>
      </c>
      <c r="E51">
        <f>Skjema!D64</f>
        <v>30</v>
      </c>
      <c r="F51">
        <f>Skjema!E64</f>
        <v>1300</v>
      </c>
      <c r="G51">
        <f>Skjema!F64</f>
        <v>4103100</v>
      </c>
      <c r="N51" s="53">
        <f>Skjema!G64</f>
        <v>-1900</v>
      </c>
      <c r="AA51" t="str">
        <f>Skjema!$C$6</f>
        <v>BJ 2.perioderapport SEKF</v>
      </c>
      <c r="AB51">
        <f>Skjema!H64</f>
        <v>34</v>
      </c>
    </row>
    <row r="52" spans="1:28">
      <c r="A52">
        <v>30</v>
      </c>
      <c r="B52">
        <v>0</v>
      </c>
      <c r="C52">
        <f>Skjema!$G$2</f>
        <v>2019</v>
      </c>
      <c r="D52">
        <f>Skjema!C65</f>
        <v>3230</v>
      </c>
      <c r="E52">
        <f>Skjema!D65</f>
        <v>30</v>
      </c>
      <c r="F52">
        <f>Skjema!E65</f>
        <v>3398</v>
      </c>
      <c r="G52">
        <f>Skjema!F65</f>
        <v>4103600</v>
      </c>
      <c r="N52" s="53">
        <f>Skjema!G65</f>
        <v>-20000</v>
      </c>
      <c r="AA52" t="str">
        <f>Skjema!$C$6</f>
        <v>BJ 2.perioderapport SEKF</v>
      </c>
      <c r="AB52">
        <f>Skjema!H65</f>
        <v>34</v>
      </c>
    </row>
    <row r="53" spans="1:28">
      <c r="A53">
        <v>30</v>
      </c>
      <c r="B53">
        <v>0</v>
      </c>
      <c r="C53">
        <f>Skjema!$G$2</f>
        <v>2019</v>
      </c>
      <c r="D53">
        <f>Skjema!C66</f>
        <v>3230</v>
      </c>
      <c r="E53">
        <f>Skjema!D66</f>
        <v>30</v>
      </c>
      <c r="F53">
        <f>Skjema!E66</f>
        <v>3812</v>
      </c>
      <c r="G53">
        <f>Skjema!F66</f>
        <v>60003</v>
      </c>
      <c r="N53" s="53">
        <f>Skjema!G66</f>
        <v>49</v>
      </c>
      <c r="AA53" t="str">
        <f>Skjema!$C$6</f>
        <v>BJ 2.perioderapport SEKF</v>
      </c>
      <c r="AB53">
        <f>Skjema!H66</f>
        <v>34</v>
      </c>
    </row>
    <row r="54" spans="1:28">
      <c r="A54">
        <v>30</v>
      </c>
      <c r="B54">
        <v>0</v>
      </c>
      <c r="C54">
        <f>Skjema!$G$2</f>
        <v>2019</v>
      </c>
      <c r="D54">
        <f>Skjema!C67</f>
        <v>3230</v>
      </c>
      <c r="E54">
        <f>Skjema!D67</f>
        <v>30</v>
      </c>
      <c r="F54">
        <f>Skjema!E67</f>
        <v>3811</v>
      </c>
      <c r="G54">
        <f>Skjema!F67</f>
        <v>60005</v>
      </c>
      <c r="N54" s="53">
        <f>Skjema!G67</f>
        <v>4</v>
      </c>
      <c r="AA54" t="str">
        <f>Skjema!$C$6</f>
        <v>BJ 2.perioderapport SEKF</v>
      </c>
      <c r="AB54">
        <f>Skjema!H67</f>
        <v>34</v>
      </c>
    </row>
    <row r="55" spans="1:28">
      <c r="A55">
        <v>30</v>
      </c>
      <c r="B55">
        <v>0</v>
      </c>
      <c r="C55">
        <f>Skjema!$G$2</f>
        <v>2019</v>
      </c>
      <c r="D55">
        <f>Skjema!C68</f>
        <v>3230</v>
      </c>
      <c r="E55">
        <f>Skjema!D68</f>
        <v>30</v>
      </c>
      <c r="F55">
        <f>Skjema!E68</f>
        <v>3811</v>
      </c>
      <c r="G55">
        <f>Skjema!F68</f>
        <v>6001500</v>
      </c>
      <c r="N55" s="53">
        <f>Skjema!G68</f>
        <v>600</v>
      </c>
      <c r="AA55" t="str">
        <f>Skjema!$C$6</f>
        <v>BJ 2.perioderapport SEKF</v>
      </c>
      <c r="AB55">
        <f>Skjema!H68</f>
        <v>34</v>
      </c>
    </row>
    <row r="56" spans="1:28">
      <c r="A56">
        <v>30</v>
      </c>
      <c r="B56">
        <v>0</v>
      </c>
      <c r="C56">
        <f>Skjema!$G$2</f>
        <v>2019</v>
      </c>
      <c r="D56">
        <f>Skjema!C69</f>
        <v>3230</v>
      </c>
      <c r="E56">
        <f>Skjema!D69</f>
        <v>30</v>
      </c>
      <c r="F56">
        <f>Skjema!E69</f>
        <v>3811</v>
      </c>
      <c r="G56">
        <f>Skjema!F69</f>
        <v>6001900</v>
      </c>
      <c r="N56" s="53">
        <f>Skjema!G69</f>
        <v>-308</v>
      </c>
      <c r="AA56" t="str">
        <f>Skjema!$C$6</f>
        <v>BJ 2.perioderapport SEKF</v>
      </c>
      <c r="AB56">
        <f>Skjema!H69</f>
        <v>34</v>
      </c>
    </row>
    <row r="57" spans="1:28">
      <c r="A57">
        <v>30</v>
      </c>
      <c r="B57">
        <v>0</v>
      </c>
      <c r="C57">
        <f>Skjema!$G$2</f>
        <v>2019</v>
      </c>
      <c r="D57">
        <f>Skjema!C70</f>
        <v>3230</v>
      </c>
      <c r="E57">
        <f>Skjema!D70</f>
        <v>30</v>
      </c>
      <c r="F57">
        <f>Skjema!E70</f>
        <v>3811</v>
      </c>
      <c r="G57">
        <f>Skjema!F70</f>
        <v>6002000</v>
      </c>
      <c r="N57" s="53">
        <f>Skjema!G70</f>
        <v>-286</v>
      </c>
      <c r="AA57" t="str">
        <f>Skjema!$C$6</f>
        <v>BJ 2.perioderapport SEKF</v>
      </c>
      <c r="AB57">
        <f>Skjema!H70</f>
        <v>34</v>
      </c>
    </row>
    <row r="58" spans="1:28">
      <c r="A58">
        <v>30</v>
      </c>
      <c r="B58">
        <v>0</v>
      </c>
      <c r="C58">
        <f>Skjema!$G$2</f>
        <v>2019</v>
      </c>
      <c r="D58">
        <f>Skjema!C71</f>
        <v>3880</v>
      </c>
      <c r="E58">
        <f>Skjema!D71</f>
        <v>30</v>
      </c>
      <c r="F58">
        <f>Skjema!E71</f>
        <v>3336</v>
      </c>
      <c r="G58">
        <f>Skjema!F71</f>
        <v>1002000</v>
      </c>
      <c r="N58" s="53">
        <f>Skjema!G71</f>
        <v>14420</v>
      </c>
      <c r="AA58" t="str">
        <f>Skjema!$C$6</f>
        <v>BJ 2.perioderapport SEKF</v>
      </c>
      <c r="AB58">
        <f>Skjema!H72</f>
        <v>34</v>
      </c>
    </row>
    <row r="59" spans="1:28">
      <c r="A59">
        <v>30</v>
      </c>
      <c r="B59">
        <v>0</v>
      </c>
      <c r="C59">
        <f>Skjema!$G$2</f>
        <v>2019</v>
      </c>
      <c r="D59">
        <f>Skjema!C72</f>
        <v>3729</v>
      </c>
      <c r="E59">
        <f>Skjema!D72</f>
        <v>30</v>
      </c>
      <c r="F59">
        <f>Skjema!E72</f>
        <v>8410</v>
      </c>
      <c r="G59">
        <f>Skjema!F72</f>
        <v>9009900</v>
      </c>
      <c r="N59" s="53">
        <f>Skjema!G72</f>
        <v>16069</v>
      </c>
      <c r="AA59" t="str">
        <f>Skjema!$C$6</f>
        <v>BJ 2.perioderapport SEKF</v>
      </c>
      <c r="AB59">
        <f>Skjema!H73</f>
        <v>34</v>
      </c>
    </row>
    <row r="60" spans="1:28">
      <c r="A60">
        <v>30</v>
      </c>
      <c r="B60">
        <v>0</v>
      </c>
      <c r="C60">
        <f>Skjema!$G$2</f>
        <v>2019</v>
      </c>
      <c r="D60">
        <f>Skjema!C73</f>
        <v>3911</v>
      </c>
      <c r="E60">
        <f>Skjema!D73</f>
        <v>30</v>
      </c>
      <c r="F60">
        <f>Skjema!E73</f>
        <v>8700</v>
      </c>
      <c r="G60">
        <f>Skjema!F73</f>
        <v>9009900</v>
      </c>
      <c r="N60" s="53">
        <f>Skjema!G73</f>
        <v>107127</v>
      </c>
      <c r="AA60" t="str">
        <f>Skjema!$C$6</f>
        <v>BJ 2.perioderapport SEKF</v>
      </c>
      <c r="AB60">
        <f>Skjema!H74</f>
        <v>0</v>
      </c>
    </row>
  </sheetData>
  <phoneticPr fontId="0" type="noConversion"/>
  <printOptions gridLines="1"/>
  <pageMargins left="0.52" right="0.25" top="0.61" bottom="0.28000000000000003" header="0.5" footer="0.21"/>
  <pageSetup paperSize="9" scale="89" fitToHeight="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32"/>
  <sheetViews>
    <sheetView topLeftCell="A80" workbookViewId="0">
      <selection activeCell="A113" sqref="A113"/>
    </sheetView>
  </sheetViews>
  <sheetFormatPr baseColWidth="10" defaultRowHeight="12.75"/>
  <sheetData>
    <row r="1" spans="1:4" ht="15">
      <c r="A1" t="s">
        <v>57</v>
      </c>
      <c r="B1" t="s">
        <v>58</v>
      </c>
      <c r="C1" t="s">
        <v>59</v>
      </c>
      <c r="D1" t="s">
        <v>60</v>
      </c>
    </row>
    <row r="2" spans="1:4">
      <c r="A2" s="73">
        <v>10001</v>
      </c>
      <c r="B2">
        <v>3230</v>
      </c>
      <c r="C2">
        <v>30</v>
      </c>
      <c r="D2">
        <v>1300</v>
      </c>
    </row>
    <row r="3" spans="1:4">
      <c r="A3" s="73">
        <v>10003</v>
      </c>
      <c r="B3">
        <v>3230</v>
      </c>
      <c r="C3">
        <v>30</v>
      </c>
      <c r="D3">
        <v>1300</v>
      </c>
    </row>
    <row r="4" spans="1:4">
      <c r="A4" s="73">
        <v>10006</v>
      </c>
      <c r="B4">
        <v>3230</v>
      </c>
      <c r="C4">
        <v>30</v>
      </c>
      <c r="D4">
        <v>1300</v>
      </c>
    </row>
    <row r="5" spans="1:4">
      <c r="A5" s="73">
        <v>10010</v>
      </c>
      <c r="B5">
        <v>3230</v>
      </c>
      <c r="C5">
        <v>30</v>
      </c>
      <c r="D5">
        <v>1300</v>
      </c>
    </row>
    <row r="6" spans="1:4">
      <c r="A6" s="73">
        <v>10013</v>
      </c>
      <c r="B6">
        <v>3230</v>
      </c>
      <c r="C6">
        <v>30</v>
      </c>
      <c r="D6">
        <v>3391</v>
      </c>
    </row>
    <row r="7" spans="1:4">
      <c r="A7" s="73">
        <v>10014</v>
      </c>
      <c r="B7">
        <v>3230</v>
      </c>
      <c r="C7">
        <v>30</v>
      </c>
      <c r="D7">
        <v>2650</v>
      </c>
    </row>
    <row r="8" spans="1:4">
      <c r="A8" s="73">
        <v>10016</v>
      </c>
      <c r="B8">
        <v>3230</v>
      </c>
      <c r="C8">
        <v>30</v>
      </c>
      <c r="D8">
        <v>1300</v>
      </c>
    </row>
    <row r="9" spans="1:4">
      <c r="A9" s="73">
        <v>10019</v>
      </c>
      <c r="B9">
        <v>3230</v>
      </c>
      <c r="C9">
        <v>30</v>
      </c>
      <c r="D9">
        <v>1300</v>
      </c>
    </row>
    <row r="10" spans="1:4">
      <c r="A10" s="73">
        <v>15001</v>
      </c>
      <c r="B10">
        <v>3230</v>
      </c>
      <c r="C10">
        <v>30</v>
      </c>
      <c r="D10">
        <v>3750</v>
      </c>
    </row>
    <row r="11" spans="1:4">
      <c r="A11" s="73">
        <v>15008</v>
      </c>
      <c r="B11">
        <v>3230</v>
      </c>
      <c r="C11">
        <v>30</v>
      </c>
      <c r="D11">
        <v>3750</v>
      </c>
    </row>
    <row r="12" spans="1:4">
      <c r="A12" s="73">
        <v>1500900</v>
      </c>
      <c r="B12">
        <v>3230</v>
      </c>
      <c r="C12">
        <v>30</v>
      </c>
      <c r="D12">
        <v>3750</v>
      </c>
    </row>
    <row r="13" spans="1:4">
      <c r="A13" s="73">
        <v>1500900</v>
      </c>
      <c r="B13">
        <v>3230</v>
      </c>
      <c r="C13">
        <v>30</v>
      </c>
      <c r="D13">
        <v>3852</v>
      </c>
    </row>
    <row r="14" spans="1:4">
      <c r="A14" s="73">
        <v>1501200</v>
      </c>
      <c r="B14">
        <v>3230</v>
      </c>
      <c r="C14">
        <v>30</v>
      </c>
      <c r="D14">
        <v>3852</v>
      </c>
    </row>
    <row r="15" spans="1:4">
      <c r="A15" s="73">
        <v>1501300</v>
      </c>
      <c r="B15">
        <v>3230</v>
      </c>
      <c r="C15">
        <v>30</v>
      </c>
      <c r="D15">
        <v>3852</v>
      </c>
    </row>
    <row r="16" spans="1:4">
      <c r="A16" s="73">
        <v>1501400</v>
      </c>
      <c r="B16">
        <v>3230</v>
      </c>
      <c r="C16">
        <v>30</v>
      </c>
      <c r="D16">
        <v>3854</v>
      </c>
    </row>
    <row r="17" spans="1:4">
      <c r="A17" s="73">
        <v>21001</v>
      </c>
      <c r="B17">
        <v>3230</v>
      </c>
      <c r="C17">
        <v>30</v>
      </c>
      <c r="D17">
        <v>2611</v>
      </c>
    </row>
    <row r="18" spans="1:4">
      <c r="A18" s="73">
        <v>21001</v>
      </c>
      <c r="B18">
        <v>3230</v>
      </c>
      <c r="C18">
        <v>30</v>
      </c>
      <c r="D18">
        <v>2650</v>
      </c>
    </row>
    <row r="19" spans="1:4">
      <c r="A19" s="73">
        <v>21002</v>
      </c>
      <c r="B19">
        <v>3230</v>
      </c>
      <c r="C19">
        <v>30</v>
      </c>
      <c r="D19">
        <v>2650</v>
      </c>
    </row>
    <row r="20" spans="1:4">
      <c r="A20" s="73">
        <v>21005</v>
      </c>
      <c r="B20">
        <v>3230</v>
      </c>
      <c r="C20">
        <v>30</v>
      </c>
      <c r="D20">
        <v>2650</v>
      </c>
    </row>
    <row r="21" spans="1:4">
      <c r="A21" s="73">
        <v>21008</v>
      </c>
      <c r="B21">
        <v>3230</v>
      </c>
      <c r="C21">
        <v>30</v>
      </c>
      <c r="D21">
        <v>2650</v>
      </c>
    </row>
    <row r="22" spans="1:4">
      <c r="A22" s="73">
        <v>21009</v>
      </c>
      <c r="B22">
        <v>3230</v>
      </c>
      <c r="C22">
        <v>30</v>
      </c>
      <c r="D22">
        <v>2650</v>
      </c>
    </row>
    <row r="23" spans="1:4">
      <c r="A23" s="73">
        <v>21014</v>
      </c>
      <c r="B23">
        <v>3230</v>
      </c>
      <c r="C23">
        <v>30</v>
      </c>
      <c r="D23">
        <v>2650</v>
      </c>
    </row>
    <row r="24" spans="1:4">
      <c r="A24" s="73">
        <v>21015</v>
      </c>
      <c r="B24">
        <v>3230</v>
      </c>
      <c r="C24">
        <v>30</v>
      </c>
      <c r="D24">
        <v>2650</v>
      </c>
    </row>
    <row r="25" spans="1:4">
      <c r="A25" s="73">
        <v>21017</v>
      </c>
      <c r="B25">
        <v>3230</v>
      </c>
      <c r="C25">
        <v>30</v>
      </c>
      <c r="D25">
        <v>2650</v>
      </c>
    </row>
    <row r="26" spans="1:4">
      <c r="A26" s="73">
        <v>21027</v>
      </c>
      <c r="B26">
        <v>3230</v>
      </c>
      <c r="C26">
        <v>30</v>
      </c>
      <c r="D26">
        <v>2650</v>
      </c>
    </row>
    <row r="27" spans="1:4">
      <c r="A27" s="73">
        <v>2102800</v>
      </c>
      <c r="B27">
        <v>3230</v>
      </c>
      <c r="C27">
        <v>30</v>
      </c>
      <c r="D27">
        <v>2650</v>
      </c>
    </row>
    <row r="28" spans="1:4">
      <c r="A28" s="73">
        <v>21029</v>
      </c>
      <c r="B28">
        <v>3230</v>
      </c>
      <c r="C28">
        <v>30</v>
      </c>
      <c r="D28">
        <v>2650</v>
      </c>
    </row>
    <row r="29" spans="1:4">
      <c r="A29" s="73">
        <v>2103100</v>
      </c>
      <c r="B29">
        <v>3230</v>
      </c>
      <c r="C29">
        <v>30</v>
      </c>
      <c r="D29">
        <v>2650</v>
      </c>
    </row>
    <row r="30" spans="1:4">
      <c r="A30" s="73">
        <v>2103300</v>
      </c>
      <c r="B30">
        <v>3230</v>
      </c>
      <c r="C30">
        <v>30</v>
      </c>
      <c r="D30">
        <v>2650</v>
      </c>
    </row>
    <row r="31" spans="1:4">
      <c r="A31" s="73">
        <v>2103400</v>
      </c>
      <c r="B31">
        <v>3230</v>
      </c>
      <c r="C31">
        <v>30</v>
      </c>
      <c r="D31">
        <v>2650</v>
      </c>
    </row>
    <row r="32" spans="1:4">
      <c r="A32" s="73">
        <v>2103400</v>
      </c>
      <c r="B32">
        <v>3230</v>
      </c>
      <c r="C32">
        <v>30</v>
      </c>
      <c r="D32">
        <v>2653</v>
      </c>
    </row>
    <row r="33" spans="1:4">
      <c r="A33" s="73">
        <v>2103600</v>
      </c>
      <c r="B33">
        <v>3230</v>
      </c>
      <c r="C33">
        <v>30</v>
      </c>
      <c r="D33">
        <v>2650</v>
      </c>
    </row>
    <row r="34" spans="1:4">
      <c r="A34" s="73">
        <v>2103700</v>
      </c>
      <c r="B34">
        <v>3230</v>
      </c>
      <c r="C34">
        <v>30</v>
      </c>
      <c r="D34">
        <v>2650</v>
      </c>
    </row>
    <row r="35" spans="1:4">
      <c r="A35" s="73">
        <v>2103800</v>
      </c>
      <c r="B35">
        <v>3230</v>
      </c>
      <c r="C35">
        <v>30</v>
      </c>
      <c r="D35">
        <v>2650</v>
      </c>
    </row>
    <row r="36" spans="1:4">
      <c r="A36" s="73">
        <v>2104100</v>
      </c>
      <c r="B36">
        <v>3230</v>
      </c>
      <c r="C36">
        <v>30</v>
      </c>
      <c r="D36">
        <v>2611</v>
      </c>
    </row>
    <row r="37" spans="1:4">
      <c r="A37" s="73">
        <v>2104200</v>
      </c>
      <c r="B37">
        <v>3230</v>
      </c>
      <c r="C37">
        <v>30</v>
      </c>
      <c r="D37">
        <v>2611</v>
      </c>
    </row>
    <row r="38" spans="1:4">
      <c r="A38" s="73">
        <v>25001</v>
      </c>
      <c r="B38">
        <v>3230</v>
      </c>
      <c r="C38">
        <v>30</v>
      </c>
      <c r="D38">
        <v>2650</v>
      </c>
    </row>
    <row r="39" spans="1:4">
      <c r="A39" s="73">
        <v>25002</v>
      </c>
      <c r="B39">
        <v>3230</v>
      </c>
      <c r="C39">
        <v>30</v>
      </c>
      <c r="D39">
        <v>2650</v>
      </c>
    </row>
    <row r="40" spans="1:4">
      <c r="A40" s="73">
        <v>25003</v>
      </c>
      <c r="B40">
        <v>3230</v>
      </c>
      <c r="C40">
        <v>30</v>
      </c>
      <c r="D40">
        <v>2650</v>
      </c>
    </row>
    <row r="41" spans="1:4">
      <c r="A41" s="73">
        <v>25004</v>
      </c>
      <c r="B41">
        <v>3230</v>
      </c>
      <c r="C41">
        <v>30</v>
      </c>
      <c r="D41">
        <v>2650</v>
      </c>
    </row>
    <row r="42" spans="1:4">
      <c r="A42" s="73">
        <v>26001</v>
      </c>
      <c r="B42">
        <v>3230</v>
      </c>
      <c r="C42">
        <v>30</v>
      </c>
      <c r="D42">
        <v>2611</v>
      </c>
    </row>
    <row r="43" spans="1:4">
      <c r="A43" s="73">
        <v>26003</v>
      </c>
      <c r="B43">
        <v>3230</v>
      </c>
      <c r="C43">
        <v>30</v>
      </c>
      <c r="D43">
        <v>2611</v>
      </c>
    </row>
    <row r="44" spans="1:4">
      <c r="A44" s="73">
        <v>26007</v>
      </c>
      <c r="B44">
        <v>3230</v>
      </c>
      <c r="C44">
        <v>30</v>
      </c>
      <c r="D44">
        <v>2611</v>
      </c>
    </row>
    <row r="45" spans="1:4">
      <c r="A45" s="73">
        <v>26008</v>
      </c>
      <c r="B45">
        <v>3230</v>
      </c>
      <c r="C45">
        <v>30</v>
      </c>
      <c r="D45">
        <v>2611</v>
      </c>
    </row>
    <row r="46" spans="1:4">
      <c r="A46" s="73">
        <v>26013</v>
      </c>
      <c r="B46">
        <v>3230</v>
      </c>
      <c r="C46">
        <v>30</v>
      </c>
      <c r="D46">
        <v>2611</v>
      </c>
    </row>
    <row r="47" spans="1:4">
      <c r="A47" s="73">
        <v>2601600</v>
      </c>
      <c r="B47">
        <v>3230</v>
      </c>
      <c r="C47">
        <v>30</v>
      </c>
      <c r="D47">
        <v>2611</v>
      </c>
    </row>
    <row r="48" spans="1:4">
      <c r="A48" s="73">
        <v>2601700</v>
      </c>
      <c r="B48">
        <v>3230</v>
      </c>
      <c r="C48">
        <v>30</v>
      </c>
      <c r="D48">
        <v>2611</v>
      </c>
    </row>
    <row r="49" spans="1:4">
      <c r="A49" s="73">
        <v>2601900</v>
      </c>
      <c r="B49">
        <v>3230</v>
      </c>
      <c r="C49">
        <v>30</v>
      </c>
      <c r="D49">
        <v>2530</v>
      </c>
    </row>
    <row r="50" spans="1:4">
      <c r="A50" s="73">
        <v>2601900</v>
      </c>
      <c r="B50">
        <v>3230</v>
      </c>
      <c r="C50">
        <v>30</v>
      </c>
      <c r="D50">
        <v>2611</v>
      </c>
    </row>
    <row r="51" spans="1:4">
      <c r="A51" s="73">
        <v>2602000</v>
      </c>
      <c r="B51">
        <v>3230</v>
      </c>
      <c r="C51">
        <v>30</v>
      </c>
      <c r="D51">
        <v>2611</v>
      </c>
    </row>
    <row r="52" spans="1:4">
      <c r="A52" s="73">
        <v>2602100</v>
      </c>
      <c r="B52">
        <v>3230</v>
      </c>
      <c r="C52">
        <v>30</v>
      </c>
      <c r="D52">
        <v>2611</v>
      </c>
    </row>
    <row r="53" spans="1:4">
      <c r="A53" s="73">
        <v>2602300</v>
      </c>
      <c r="B53">
        <v>3230</v>
      </c>
      <c r="C53">
        <v>30</v>
      </c>
      <c r="D53">
        <v>2650</v>
      </c>
    </row>
    <row r="54" spans="1:4">
      <c r="A54" s="73">
        <v>30001</v>
      </c>
      <c r="B54">
        <v>3230</v>
      </c>
      <c r="C54">
        <v>30</v>
      </c>
      <c r="D54">
        <v>2222</v>
      </c>
    </row>
    <row r="55" spans="1:4">
      <c r="A55" s="73">
        <v>30002</v>
      </c>
      <c r="B55">
        <v>3230</v>
      </c>
      <c r="C55">
        <v>30</v>
      </c>
      <c r="D55">
        <v>2222</v>
      </c>
    </row>
    <row r="56" spans="1:4">
      <c r="A56" s="73">
        <v>30003</v>
      </c>
      <c r="B56">
        <v>3230</v>
      </c>
      <c r="C56">
        <v>30</v>
      </c>
      <c r="D56">
        <v>2222</v>
      </c>
    </row>
    <row r="57" spans="1:4">
      <c r="A57" s="73">
        <v>3000400</v>
      </c>
      <c r="B57">
        <v>3230</v>
      </c>
      <c r="C57">
        <v>30</v>
      </c>
      <c r="D57">
        <v>2222</v>
      </c>
    </row>
    <row r="58" spans="1:4">
      <c r="A58" s="73">
        <v>30006</v>
      </c>
      <c r="B58">
        <v>3230</v>
      </c>
      <c r="C58">
        <v>30</v>
      </c>
      <c r="D58">
        <v>2222</v>
      </c>
    </row>
    <row r="59" spans="1:4">
      <c r="A59" s="73">
        <v>30007</v>
      </c>
      <c r="B59">
        <v>3230</v>
      </c>
      <c r="C59">
        <v>30</v>
      </c>
      <c r="D59">
        <v>2222</v>
      </c>
    </row>
    <row r="60" spans="1:4">
      <c r="A60" s="73">
        <v>30009</v>
      </c>
      <c r="B60">
        <v>3230</v>
      </c>
      <c r="C60">
        <v>30</v>
      </c>
      <c r="D60">
        <v>2222</v>
      </c>
    </row>
    <row r="61" spans="1:4">
      <c r="A61" s="73">
        <v>30011</v>
      </c>
      <c r="B61">
        <v>3230</v>
      </c>
      <c r="C61">
        <v>30</v>
      </c>
      <c r="D61">
        <v>2222</v>
      </c>
    </row>
    <row r="62" spans="1:4">
      <c r="A62" s="73">
        <v>30012</v>
      </c>
      <c r="B62">
        <v>3230</v>
      </c>
      <c r="C62">
        <v>30</v>
      </c>
      <c r="D62">
        <v>2222</v>
      </c>
    </row>
    <row r="63" spans="1:4">
      <c r="A63" s="73">
        <v>30021</v>
      </c>
      <c r="B63">
        <v>3230</v>
      </c>
      <c r="C63">
        <v>30</v>
      </c>
      <c r="D63">
        <v>2222</v>
      </c>
    </row>
    <row r="64" spans="1:4">
      <c r="A64" s="73">
        <v>3002300</v>
      </c>
      <c r="B64">
        <v>3230</v>
      </c>
      <c r="C64">
        <v>30</v>
      </c>
      <c r="D64">
        <v>2222</v>
      </c>
    </row>
    <row r="65" spans="1:4">
      <c r="A65" s="73">
        <v>3002700</v>
      </c>
      <c r="B65">
        <v>3230</v>
      </c>
      <c r="C65">
        <v>30</v>
      </c>
      <c r="D65">
        <v>2222</v>
      </c>
    </row>
    <row r="66" spans="1:4">
      <c r="A66" s="73">
        <v>3002800</v>
      </c>
      <c r="B66">
        <v>3230</v>
      </c>
      <c r="C66">
        <v>30</v>
      </c>
      <c r="D66">
        <v>2222</v>
      </c>
    </row>
    <row r="67" spans="1:4">
      <c r="A67" s="73">
        <v>3002900</v>
      </c>
      <c r="B67">
        <v>3230</v>
      </c>
      <c r="C67">
        <v>30</v>
      </c>
      <c r="D67">
        <v>2222</v>
      </c>
    </row>
    <row r="68" spans="1:4">
      <c r="A68" s="73">
        <v>3003000</v>
      </c>
      <c r="B68">
        <v>3230</v>
      </c>
      <c r="C68">
        <v>30</v>
      </c>
      <c r="D68">
        <v>2222</v>
      </c>
    </row>
    <row r="69" spans="1:4">
      <c r="A69" s="73">
        <v>3003200</v>
      </c>
      <c r="B69">
        <v>3230</v>
      </c>
      <c r="C69">
        <v>30</v>
      </c>
      <c r="D69">
        <v>2222</v>
      </c>
    </row>
    <row r="70" spans="1:4">
      <c r="A70" s="73">
        <v>3003400</v>
      </c>
      <c r="B70">
        <v>3230</v>
      </c>
      <c r="C70">
        <v>30</v>
      </c>
      <c r="D70">
        <v>2222</v>
      </c>
    </row>
    <row r="71" spans="1:4">
      <c r="A71" s="73">
        <v>3003500</v>
      </c>
      <c r="B71">
        <v>3230</v>
      </c>
      <c r="C71">
        <v>30</v>
      </c>
      <c r="D71">
        <v>2222</v>
      </c>
    </row>
    <row r="72" spans="1:4">
      <c r="A72" s="73">
        <v>3003600</v>
      </c>
      <c r="B72">
        <v>3230</v>
      </c>
      <c r="C72">
        <v>30</v>
      </c>
      <c r="D72">
        <v>2222</v>
      </c>
    </row>
    <row r="73" spans="1:4">
      <c r="A73" s="73">
        <v>35002</v>
      </c>
      <c r="B73">
        <v>3230</v>
      </c>
      <c r="C73">
        <v>30</v>
      </c>
      <c r="D73">
        <v>2212</v>
      </c>
    </row>
    <row r="74" spans="1:4">
      <c r="A74" s="73">
        <v>35003</v>
      </c>
      <c r="B74">
        <v>3230</v>
      </c>
      <c r="C74">
        <v>30</v>
      </c>
      <c r="D74">
        <v>2212</v>
      </c>
    </row>
    <row r="75" spans="1:4">
      <c r="A75" s="73">
        <v>35004</v>
      </c>
      <c r="B75">
        <v>3230</v>
      </c>
      <c r="C75">
        <v>30</v>
      </c>
      <c r="D75">
        <v>2212</v>
      </c>
    </row>
    <row r="76" spans="1:4">
      <c r="A76" s="73">
        <v>35006</v>
      </c>
      <c r="B76">
        <v>3230</v>
      </c>
      <c r="C76">
        <v>30</v>
      </c>
      <c r="D76">
        <v>2212</v>
      </c>
    </row>
    <row r="77" spans="1:4">
      <c r="A77" s="73">
        <v>35006</v>
      </c>
      <c r="B77">
        <v>3230</v>
      </c>
      <c r="C77">
        <v>30</v>
      </c>
      <c r="D77">
        <v>2222</v>
      </c>
    </row>
    <row r="78" spans="1:4">
      <c r="A78" s="73">
        <v>35007</v>
      </c>
      <c r="B78">
        <v>3230</v>
      </c>
      <c r="C78">
        <v>30</v>
      </c>
      <c r="D78">
        <v>2212</v>
      </c>
    </row>
    <row r="79" spans="1:4">
      <c r="A79" s="73">
        <v>35015</v>
      </c>
      <c r="B79">
        <v>3230</v>
      </c>
      <c r="C79">
        <v>30</v>
      </c>
      <c r="D79">
        <v>2212</v>
      </c>
    </row>
    <row r="80" spans="1:4">
      <c r="A80" s="73">
        <v>35018</v>
      </c>
      <c r="B80">
        <v>3230</v>
      </c>
      <c r="C80">
        <v>30</v>
      </c>
      <c r="D80">
        <v>2212</v>
      </c>
    </row>
    <row r="81" spans="1:4">
      <c r="A81" s="73">
        <v>3501900</v>
      </c>
      <c r="B81">
        <v>3230</v>
      </c>
      <c r="C81">
        <v>30</v>
      </c>
      <c r="D81">
        <v>2212</v>
      </c>
    </row>
    <row r="82" spans="1:4">
      <c r="A82" s="73">
        <v>3502000</v>
      </c>
      <c r="B82">
        <v>3230</v>
      </c>
      <c r="C82">
        <v>30</v>
      </c>
      <c r="D82">
        <v>2212</v>
      </c>
    </row>
    <row r="83" spans="1:4">
      <c r="A83" s="73">
        <v>4000100</v>
      </c>
      <c r="B83">
        <v>3230</v>
      </c>
      <c r="C83">
        <v>30</v>
      </c>
      <c r="D83">
        <v>2222</v>
      </c>
    </row>
    <row r="84" spans="1:4">
      <c r="A84" s="73">
        <v>4000100</v>
      </c>
      <c r="B84">
        <v>3230</v>
      </c>
      <c r="C84">
        <v>30</v>
      </c>
      <c r="D84">
        <v>2611</v>
      </c>
    </row>
    <row r="85" spans="1:4">
      <c r="A85" s="73">
        <v>4000200</v>
      </c>
      <c r="B85">
        <v>3230</v>
      </c>
      <c r="C85">
        <v>30</v>
      </c>
      <c r="D85">
        <v>2222</v>
      </c>
    </row>
    <row r="86" spans="1:4">
      <c r="A86" s="73">
        <v>4000300</v>
      </c>
      <c r="B86">
        <v>3230</v>
      </c>
      <c r="C86">
        <v>30</v>
      </c>
      <c r="D86">
        <v>2222</v>
      </c>
    </row>
    <row r="87" spans="1:4">
      <c r="A87" s="73">
        <v>4000300</v>
      </c>
      <c r="B87">
        <v>3230</v>
      </c>
      <c r="C87">
        <v>30</v>
      </c>
      <c r="D87">
        <v>2611</v>
      </c>
    </row>
    <row r="88" spans="1:4">
      <c r="A88" s="73">
        <v>4000500</v>
      </c>
      <c r="B88">
        <v>3230</v>
      </c>
      <c r="C88">
        <v>30</v>
      </c>
      <c r="D88">
        <v>2222</v>
      </c>
    </row>
    <row r="89" spans="1:4">
      <c r="A89" s="73">
        <v>4100200</v>
      </c>
      <c r="B89">
        <v>3230</v>
      </c>
      <c r="C89">
        <v>30</v>
      </c>
      <c r="D89">
        <v>2222</v>
      </c>
    </row>
    <row r="90" spans="1:4">
      <c r="A90" s="73">
        <v>4100300</v>
      </c>
      <c r="B90">
        <v>3230</v>
      </c>
      <c r="C90">
        <v>30</v>
      </c>
      <c r="D90">
        <v>2222</v>
      </c>
    </row>
    <row r="91" spans="1:4">
      <c r="A91" s="73">
        <v>4100400</v>
      </c>
      <c r="B91">
        <v>3230</v>
      </c>
      <c r="C91">
        <v>30</v>
      </c>
      <c r="D91">
        <v>2222</v>
      </c>
    </row>
    <row r="92" spans="1:4">
      <c r="A92" s="73">
        <v>4100400</v>
      </c>
      <c r="B92">
        <v>3230</v>
      </c>
      <c r="C92">
        <v>30</v>
      </c>
      <c r="D92">
        <v>2611</v>
      </c>
    </row>
    <row r="93" spans="1:4">
      <c r="A93" s="73">
        <v>41007</v>
      </c>
      <c r="B93">
        <v>3230</v>
      </c>
      <c r="C93">
        <v>30</v>
      </c>
      <c r="D93">
        <v>2222</v>
      </c>
    </row>
    <row r="94" spans="1:4">
      <c r="A94" s="73">
        <v>4100800</v>
      </c>
      <c r="B94">
        <v>3230</v>
      </c>
      <c r="C94">
        <v>30</v>
      </c>
      <c r="D94">
        <v>2222</v>
      </c>
    </row>
    <row r="95" spans="1:4">
      <c r="A95" s="73">
        <v>41011</v>
      </c>
      <c r="B95">
        <v>3230</v>
      </c>
      <c r="C95">
        <v>30</v>
      </c>
      <c r="D95">
        <v>2530</v>
      </c>
    </row>
    <row r="96" spans="1:4">
      <c r="A96" s="73">
        <v>41011</v>
      </c>
      <c r="B96">
        <v>3230</v>
      </c>
      <c r="C96">
        <v>30</v>
      </c>
      <c r="D96">
        <v>2531</v>
      </c>
    </row>
    <row r="97" spans="1:4">
      <c r="A97" s="73">
        <v>41013</v>
      </c>
      <c r="B97">
        <v>3230</v>
      </c>
      <c r="C97">
        <v>30</v>
      </c>
      <c r="D97">
        <v>1300</v>
      </c>
    </row>
    <row r="98" spans="1:4">
      <c r="A98" s="73">
        <v>41014</v>
      </c>
      <c r="B98">
        <v>3230</v>
      </c>
      <c r="C98">
        <v>30</v>
      </c>
      <c r="D98">
        <v>1300</v>
      </c>
    </row>
    <row r="99" spans="1:4">
      <c r="A99" s="73">
        <v>41015</v>
      </c>
      <c r="B99">
        <v>3230</v>
      </c>
      <c r="C99">
        <v>30</v>
      </c>
      <c r="D99">
        <v>1300</v>
      </c>
    </row>
    <row r="100" spans="1:4">
      <c r="A100" s="73">
        <v>41018</v>
      </c>
      <c r="B100">
        <v>3230</v>
      </c>
      <c r="C100">
        <v>30</v>
      </c>
      <c r="D100">
        <v>2212</v>
      </c>
    </row>
    <row r="101" spans="1:4">
      <c r="A101" s="73">
        <v>41019</v>
      </c>
      <c r="B101">
        <v>3230</v>
      </c>
      <c r="C101">
        <v>30</v>
      </c>
      <c r="D101">
        <v>3812</v>
      </c>
    </row>
    <row r="102" spans="1:4">
      <c r="A102" s="73">
        <v>4102000</v>
      </c>
      <c r="B102">
        <v>3230</v>
      </c>
      <c r="C102">
        <v>30</v>
      </c>
      <c r="D102">
        <v>2611</v>
      </c>
    </row>
    <row r="103" spans="1:4">
      <c r="A103" s="73">
        <v>4102100</v>
      </c>
      <c r="B103">
        <v>3230</v>
      </c>
      <c r="C103">
        <v>30</v>
      </c>
      <c r="D103">
        <v>2222</v>
      </c>
    </row>
    <row r="104" spans="1:4">
      <c r="A104" s="73">
        <v>41023</v>
      </c>
      <c r="B104">
        <v>3230</v>
      </c>
      <c r="C104">
        <v>30</v>
      </c>
      <c r="D104">
        <v>2222</v>
      </c>
    </row>
    <row r="105" spans="1:4">
      <c r="A105" s="73">
        <v>4102500</v>
      </c>
      <c r="B105">
        <v>3230</v>
      </c>
      <c r="C105">
        <v>30</v>
      </c>
      <c r="D105">
        <v>1300</v>
      </c>
    </row>
    <row r="106" spans="1:4">
      <c r="A106" s="73">
        <v>4102600</v>
      </c>
      <c r="B106">
        <v>3230</v>
      </c>
      <c r="C106">
        <v>30</v>
      </c>
      <c r="D106">
        <v>2650</v>
      </c>
    </row>
    <row r="107" spans="1:4">
      <c r="A107" s="73">
        <v>4102700</v>
      </c>
      <c r="B107">
        <v>3230</v>
      </c>
      <c r="C107">
        <v>30</v>
      </c>
      <c r="D107">
        <v>2222</v>
      </c>
    </row>
    <row r="108" spans="1:4">
      <c r="A108" s="73">
        <v>4102800</v>
      </c>
      <c r="B108">
        <v>3230</v>
      </c>
      <c r="C108">
        <v>30</v>
      </c>
      <c r="D108">
        <v>1300</v>
      </c>
    </row>
    <row r="109" spans="1:4">
      <c r="A109" s="73">
        <v>4102900</v>
      </c>
      <c r="B109">
        <v>3230</v>
      </c>
      <c r="C109">
        <v>30</v>
      </c>
      <c r="D109">
        <v>1300</v>
      </c>
    </row>
    <row r="110" spans="1:4">
      <c r="A110" s="73">
        <v>4103000</v>
      </c>
      <c r="B110">
        <v>3230</v>
      </c>
      <c r="C110">
        <v>30</v>
      </c>
      <c r="D110">
        <v>1300</v>
      </c>
    </row>
    <row r="111" spans="1:4">
      <c r="A111" s="73">
        <v>4103100</v>
      </c>
      <c r="B111">
        <v>3230</v>
      </c>
      <c r="C111">
        <v>30</v>
      </c>
      <c r="D111">
        <v>1300</v>
      </c>
    </row>
    <row r="112" spans="1:4">
      <c r="A112" s="73">
        <v>60001</v>
      </c>
      <c r="B112">
        <v>3230</v>
      </c>
      <c r="C112">
        <v>30</v>
      </c>
      <c r="D112">
        <v>3812</v>
      </c>
    </row>
    <row r="113" spans="1:4">
      <c r="A113" s="73">
        <v>60003</v>
      </c>
      <c r="B113">
        <v>3230</v>
      </c>
      <c r="C113">
        <v>30</v>
      </c>
      <c r="D113">
        <v>1300</v>
      </c>
    </row>
    <row r="114" spans="1:4">
      <c r="A114" s="73">
        <v>60003</v>
      </c>
      <c r="B114">
        <v>3230</v>
      </c>
      <c r="C114">
        <v>30</v>
      </c>
      <c r="D114">
        <v>3812</v>
      </c>
    </row>
    <row r="115" spans="1:4">
      <c r="A115" s="73">
        <v>60005</v>
      </c>
      <c r="B115">
        <v>3230</v>
      </c>
      <c r="C115">
        <v>30</v>
      </c>
      <c r="D115">
        <v>3812</v>
      </c>
    </row>
    <row r="116" spans="1:4">
      <c r="A116" s="73">
        <v>60006</v>
      </c>
      <c r="B116">
        <v>3230</v>
      </c>
      <c r="C116">
        <v>30</v>
      </c>
      <c r="D116">
        <v>2222</v>
      </c>
    </row>
    <row r="117" spans="1:4">
      <c r="A117" s="73">
        <v>60008</v>
      </c>
      <c r="B117">
        <v>3230</v>
      </c>
      <c r="C117">
        <v>30</v>
      </c>
      <c r="D117">
        <v>3812</v>
      </c>
    </row>
    <row r="118" spans="1:4">
      <c r="A118" s="73">
        <v>6001301</v>
      </c>
      <c r="B118">
        <v>3230</v>
      </c>
      <c r="C118">
        <v>30</v>
      </c>
      <c r="D118">
        <v>2222</v>
      </c>
    </row>
    <row r="119" spans="1:4">
      <c r="A119" s="73">
        <v>6001302</v>
      </c>
      <c r="B119">
        <v>3230</v>
      </c>
      <c r="C119">
        <v>30</v>
      </c>
      <c r="D119">
        <v>2212</v>
      </c>
    </row>
    <row r="120" spans="1:4">
      <c r="A120" s="73">
        <v>6001303</v>
      </c>
      <c r="B120">
        <v>3230</v>
      </c>
      <c r="C120">
        <v>30</v>
      </c>
      <c r="D120">
        <v>2611</v>
      </c>
    </row>
    <row r="121" spans="1:4">
      <c r="A121" s="73">
        <v>6001304</v>
      </c>
      <c r="B121">
        <v>3230</v>
      </c>
      <c r="C121">
        <v>30</v>
      </c>
      <c r="D121">
        <v>2611</v>
      </c>
    </row>
    <row r="122" spans="1:4">
      <c r="A122" s="73">
        <v>6001305</v>
      </c>
      <c r="B122">
        <v>3230</v>
      </c>
      <c r="C122">
        <v>30</v>
      </c>
      <c r="D122">
        <v>2611</v>
      </c>
    </row>
    <row r="123" spans="1:4">
      <c r="A123" s="73">
        <v>6001306</v>
      </c>
      <c r="B123">
        <v>3230</v>
      </c>
      <c r="C123">
        <v>30</v>
      </c>
      <c r="D123">
        <v>2212</v>
      </c>
    </row>
    <row r="124" spans="1:4">
      <c r="A124" s="73">
        <v>6001400</v>
      </c>
      <c r="B124">
        <v>3230</v>
      </c>
      <c r="C124">
        <v>30</v>
      </c>
      <c r="D124">
        <v>3811</v>
      </c>
    </row>
    <row r="125" spans="1:4">
      <c r="A125" s="73">
        <v>6001500</v>
      </c>
      <c r="B125">
        <v>3230</v>
      </c>
      <c r="C125">
        <v>30</v>
      </c>
      <c r="D125">
        <v>3811</v>
      </c>
    </row>
    <row r="126" spans="1:4">
      <c r="A126" s="73">
        <v>6001601</v>
      </c>
      <c r="B126">
        <v>3230</v>
      </c>
      <c r="C126">
        <v>30</v>
      </c>
      <c r="D126">
        <v>2222</v>
      </c>
    </row>
    <row r="127" spans="1:4">
      <c r="A127" s="73">
        <v>6001602</v>
      </c>
      <c r="B127">
        <v>3230</v>
      </c>
      <c r="C127">
        <v>30</v>
      </c>
      <c r="D127">
        <v>2222</v>
      </c>
    </row>
    <row r="128" spans="1:4">
      <c r="A128" s="73">
        <v>6001603</v>
      </c>
      <c r="B128">
        <v>3230</v>
      </c>
      <c r="C128">
        <v>30</v>
      </c>
      <c r="D128">
        <v>2611</v>
      </c>
    </row>
    <row r="129" spans="1:4">
      <c r="A129" s="73">
        <v>6001604</v>
      </c>
      <c r="B129">
        <v>3230</v>
      </c>
      <c r="C129">
        <v>30</v>
      </c>
      <c r="D129">
        <v>2611</v>
      </c>
    </row>
    <row r="130" spans="1:4">
      <c r="A130" s="73">
        <v>6001605</v>
      </c>
      <c r="B130">
        <v>3230</v>
      </c>
      <c r="C130">
        <v>30</v>
      </c>
      <c r="D130">
        <v>3811</v>
      </c>
    </row>
    <row r="131" spans="1:4">
      <c r="A131" s="73">
        <v>6001606</v>
      </c>
      <c r="B131">
        <v>3230</v>
      </c>
      <c r="C131">
        <v>30</v>
      </c>
      <c r="D131">
        <v>3858</v>
      </c>
    </row>
    <row r="132" spans="1:4">
      <c r="A132" s="73">
        <v>6001700</v>
      </c>
      <c r="B132">
        <v>3230</v>
      </c>
      <c r="C132">
        <v>30</v>
      </c>
      <c r="D132">
        <v>3811</v>
      </c>
    </row>
  </sheetData>
  <phoneticPr fontId="0" type="noConversion"/>
  <pageMargins left="0.78740157499999996" right="0.78740157499999996" top="0.984251969" bottom="0.984251969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2364504C0774B91A8C83906C34E2B" ma:contentTypeVersion="4" ma:contentTypeDescription="Create a new document." ma:contentTypeScope="" ma:versionID="d0380fa199f6be7a7bff2b86c7dc4835">
  <xsd:schema xmlns:xsd="http://www.w3.org/2001/XMLSchema" xmlns:xs="http://www.w3.org/2001/XMLSchema" xmlns:p="http://schemas.microsoft.com/office/2006/metadata/properties" xmlns:ns2="6719592d-42f9-4331-a016-1868470944c5" xmlns:ns3="df25a99a-1c69-45a9-93ff-ed73211d2714" targetNamespace="http://schemas.microsoft.com/office/2006/metadata/properties" ma:root="true" ma:fieldsID="abcf16ef4c315343807f888d1623fbbc" ns2:_="" ns3:_="">
    <xsd:import namespace="6719592d-42f9-4331-a016-1868470944c5"/>
    <xsd:import namespace="df25a99a-1c69-45a9-93ff-ed73211d27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9592d-42f9-4331-a016-186847094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5a99a-1c69-45a9-93ff-ed73211d271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9F287E-78A2-40FF-A3C2-904813B0820B}">
  <ds:schemaRefs>
    <ds:schemaRef ds:uri="6719592d-42f9-4331-a016-1868470944c5"/>
    <ds:schemaRef ds:uri="http://purl.org/dc/terms/"/>
    <ds:schemaRef ds:uri="http://schemas.microsoft.com/office/2006/documentManagement/types"/>
    <ds:schemaRef ds:uri="df25a99a-1c69-45a9-93ff-ed73211d2714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A2BDDA-A731-45D2-9992-EDA78764B2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19592d-42f9-4331-a016-1868470944c5"/>
    <ds:schemaRef ds:uri="df25a99a-1c69-45a9-93ff-ed73211d27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B32FDC-B5C7-4739-9601-C2DE80FB7B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3</vt:i4>
      </vt:variant>
    </vt:vector>
  </HeadingPairs>
  <TitlesOfParts>
    <vt:vector size="6" baseType="lpstr">
      <vt:lpstr>Skjema</vt:lpstr>
      <vt:lpstr>Mal</vt:lpstr>
      <vt:lpstr>Ark3</vt:lpstr>
      <vt:lpstr>Mal!budsjendr_1_0_2005_20050927</vt:lpstr>
      <vt:lpstr>Skjema!Utskriftsområde</vt:lpstr>
      <vt:lpstr>Skjema!Utskriftstitler</vt:lpstr>
    </vt:vector>
  </TitlesOfParts>
  <Company>Sandnes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annhil</dc:creator>
  <cp:lastModifiedBy>Frøyland, Tore</cp:lastModifiedBy>
  <cp:lastPrinted>2016-09-09T08:01:42Z</cp:lastPrinted>
  <dcterms:created xsi:type="dcterms:W3CDTF">2005-09-27T07:32:28Z</dcterms:created>
  <dcterms:modified xsi:type="dcterms:W3CDTF">2019-09-11T11:32:00Z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0x0101001122364504C0774B91A8C83906C34E2B</vt:lpwstr>
  </property>
</Properties>
</file>