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neskommune.sharepoint.com/sites/konomiplan/Shared Documents/Økonomiplan 2023-2026/Svarnotat - spørsmål/"/>
    </mc:Choice>
  </mc:AlternateContent>
  <xr:revisionPtr revIDLastSave="217" documentId="13_ncr:1_{5FABCF46-F83C-4501-BE32-EEB565E22C7F}" xr6:coauthVersionLast="47" xr6:coauthVersionMax="47" xr10:uidLastSave="{CD377C0F-5267-44CC-B41C-B434417542F9}"/>
  <bookViews>
    <workbookView xWindow="-120" yWindow="-120" windowWidth="51840" windowHeight="21240" xr2:uid="{00000000-000D-0000-FFFF-FFFF00000000}"/>
  </bookViews>
  <sheets>
    <sheet name="Disposisjonsfond" sheetId="1" r:id="rId1"/>
  </sheets>
  <definedNames>
    <definedName name="_xlnm.Print_Area" localSheetId="0">Disposisjonsfond!$A:$G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97" i="1"/>
  <c r="F78" i="1"/>
  <c r="C97" i="1"/>
  <c r="D97" i="1"/>
</calcChain>
</file>

<file path=xl/sharedStrings.xml><?xml version="1.0" encoding="utf-8"?>
<sst xmlns="http://schemas.openxmlformats.org/spreadsheetml/2006/main" count="207" uniqueCount="120">
  <si>
    <t>Disposisjonsfond</t>
  </si>
  <si>
    <t>Regnskap per 14.11.2022</t>
  </si>
  <si>
    <t>Eiendom</t>
  </si>
  <si>
    <t>Kommune felles og prosjekter</t>
  </si>
  <si>
    <t>Kommunedirektøren (felles)</t>
  </si>
  <si>
    <t>Politisk virksomhet</t>
  </si>
  <si>
    <t>Politisk sekretariat</t>
  </si>
  <si>
    <t>SPERRET - Byggdrift</t>
  </si>
  <si>
    <t>ØKO - Regnskap</t>
  </si>
  <si>
    <t>Servicekontor</t>
  </si>
  <si>
    <t>ØKO - Anskaffelser</t>
  </si>
  <si>
    <t>ØKO - Lønn</t>
  </si>
  <si>
    <t>ØKO - Økonomi fagstab</t>
  </si>
  <si>
    <t>Forskuttering av spillemidler</t>
  </si>
  <si>
    <t>Sandnes matservice</t>
  </si>
  <si>
    <t>Spillemiddelfond - Sandnes Ulf</t>
  </si>
  <si>
    <t>Næringsutvikling-/byutviklingsfond</t>
  </si>
  <si>
    <t>Kursreguleringsfond</t>
  </si>
  <si>
    <t>Flyktningarbeid</t>
  </si>
  <si>
    <t>Forsand - Tapsfond</t>
  </si>
  <si>
    <t>Konsesjonskraftsinntekter</t>
  </si>
  <si>
    <t>Digitalisering</t>
  </si>
  <si>
    <t>Organisasjon felles</t>
  </si>
  <si>
    <t>Dokumentsenter</t>
  </si>
  <si>
    <t>Kommunereform avlevering IKA (prosj 1077)</t>
  </si>
  <si>
    <t>IT</t>
  </si>
  <si>
    <t>ØKO - Budsjett og analyse</t>
  </si>
  <si>
    <t>Pensjonsfond</t>
  </si>
  <si>
    <t>Digitaliserings- og innovasjonsfond</t>
  </si>
  <si>
    <t>HR/HMS</t>
  </si>
  <si>
    <t>Bydrift</t>
  </si>
  <si>
    <t>Eiendom - Generelt disp.fond</t>
  </si>
  <si>
    <t>Eiendom - Vedlikeholdsfond innleide bygg</t>
  </si>
  <si>
    <t>Eiendom - Energi</t>
  </si>
  <si>
    <t>Forsand - De unges fond (Salte &amp; hustrus legat)</t>
  </si>
  <si>
    <t>AVDELING FOR BARNEHAGER</t>
  </si>
  <si>
    <t>Skoler felles</t>
  </si>
  <si>
    <t>Aspervika skole</t>
  </si>
  <si>
    <t>Figgjo skole</t>
  </si>
  <si>
    <t>Hana skole</t>
  </si>
  <si>
    <t>Iglemyr skole</t>
  </si>
  <si>
    <t>Riska skole</t>
  </si>
  <si>
    <t>Øygard skole</t>
  </si>
  <si>
    <t>Sørbø skole</t>
  </si>
  <si>
    <t>Ganddal skole</t>
  </si>
  <si>
    <t>Giske skole</t>
  </si>
  <si>
    <t>Lura skole</t>
  </si>
  <si>
    <t>Malmheim skole</t>
  </si>
  <si>
    <t>Altona</t>
  </si>
  <si>
    <t>Sandved skole</t>
  </si>
  <si>
    <t>Stangeland skole</t>
  </si>
  <si>
    <t>Buggeland skole</t>
  </si>
  <si>
    <t>Sviland skole</t>
  </si>
  <si>
    <t>Bogafjell skole</t>
  </si>
  <si>
    <t>Forsand skole</t>
  </si>
  <si>
    <t>Sør- øst bhg</t>
  </si>
  <si>
    <t>Brueland bhg</t>
  </si>
  <si>
    <t>Riska bhg</t>
  </si>
  <si>
    <t>Høle bhg</t>
  </si>
  <si>
    <t>Skogsheia bhg</t>
  </si>
  <si>
    <t>Gandsfjord bhg</t>
  </si>
  <si>
    <t>Skeiane bhg</t>
  </si>
  <si>
    <t>Varatun bhg</t>
  </si>
  <si>
    <t>Austsiå bhg</t>
  </si>
  <si>
    <t>Sandvedhaugen bhg</t>
  </si>
  <si>
    <t>Forsand bhg</t>
  </si>
  <si>
    <t>Sentrumsbarnehagene</t>
  </si>
  <si>
    <t>Helsestasjonstjenester</t>
  </si>
  <si>
    <t>Kultur</t>
  </si>
  <si>
    <t>Barnevern</t>
  </si>
  <si>
    <t>Sandnes læringssenter</t>
  </si>
  <si>
    <t>Legevakt</t>
  </si>
  <si>
    <t>Fysio-ergoterapi</t>
  </si>
  <si>
    <t>EHR (Enhet for hjemmetjenester og rehabilitering)</t>
  </si>
  <si>
    <t>EFF (Enhet for funksjonshemmede)</t>
  </si>
  <si>
    <t>Mottakskontor for flyktninger og asylsøkere</t>
  </si>
  <si>
    <t>Kommunelege/legetjenester</t>
  </si>
  <si>
    <t>Senter FBU</t>
  </si>
  <si>
    <t>Sykehjem øst</t>
  </si>
  <si>
    <t>AKS</t>
  </si>
  <si>
    <t>Mestringsenheten</t>
  </si>
  <si>
    <t>Boligtjenesten</t>
  </si>
  <si>
    <t>Kultur og næring, felles</t>
  </si>
  <si>
    <t>Bibliotek</t>
  </si>
  <si>
    <t>Kulturskole</t>
  </si>
  <si>
    <t>Kulturhuset</t>
  </si>
  <si>
    <t>Rulleskianlegg Melsheia</t>
  </si>
  <si>
    <t>Landbruk</t>
  </si>
  <si>
    <t>Felles - Samfunn, plan og bygg</t>
  </si>
  <si>
    <t>SPERRET - Byplan</t>
  </si>
  <si>
    <t>SPERRET - Samfunnsutvikling</t>
  </si>
  <si>
    <t>SPERRET - Byggesak</t>
  </si>
  <si>
    <t>SPERRET - Parkering</t>
  </si>
  <si>
    <t>Utbygging</t>
  </si>
  <si>
    <t>Organisasjon</t>
  </si>
  <si>
    <t>Navn</t>
  </si>
  <si>
    <t>Sentrale inntekter og utgifter</t>
  </si>
  <si>
    <t>Oppvekst</t>
  </si>
  <si>
    <t>Helse og velferd</t>
  </si>
  <si>
    <t>Kultur og næring</t>
  </si>
  <si>
    <t>Byutvikling og teknisk</t>
  </si>
  <si>
    <t>Økonomi</t>
  </si>
  <si>
    <t>Sentrale staber, politisk virksomhet og fellesutgifter</t>
  </si>
  <si>
    <t>Område</t>
  </si>
  <si>
    <t>Kommentarer</t>
  </si>
  <si>
    <t>Totalt</t>
  </si>
  <si>
    <t>Alle disposisjonsfond</t>
  </si>
  <si>
    <t>Gass konstnadsbidrag</t>
  </si>
  <si>
    <t>Mediebudsjett - biblioteket, finansieres av fond tom 2024 jamfør Tiltak K21 HØP 2020</t>
  </si>
  <si>
    <t>Storby konferanse Eldreråd kr 200 000, tiltak F39-40</t>
  </si>
  <si>
    <t>Prosjekter reiseliv kr 100 000 og Prosjekter kultur og næring  kr 100 000 finansieres av fond tom 2024 jamfør tiltak K7 og K9 fra HØP 2020</t>
  </si>
  <si>
    <t>Avdelingsleder finansieres av fond i 2 år tiltak K3 i HØP 2023</t>
  </si>
  <si>
    <t>Attraktiv By, finansieres av disposisjonsfond i 2023</t>
  </si>
  <si>
    <t>Sum planlagt bruk</t>
  </si>
  <si>
    <t>Benyttes til å håndtere økte strømpriser</t>
  </si>
  <si>
    <t>Regnskap per 31.12.2021</t>
  </si>
  <si>
    <t xml:space="preserve">Tiltakspakke barn og unge (OV21, 22 og 24), midler til utviklingsfond (F2-3) samt forslag til vedtak i kommunestyresak 106/22 </t>
  </si>
  <si>
    <t>Finansiering tiltak Ø2 og Ø5 i HØP 2023, skal fordeles mellom  disposisjonsfond i Økonomi over 2 år</t>
  </si>
  <si>
    <t>Finansiering av  tiltak O3, tiltak O6-7 (over 2 år), skal fordeles mellom  disposisjonsfond i Organisasjon</t>
  </si>
  <si>
    <t>Planlagt bruk (vedtatt og HØP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</si>
</sst>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0" fontId="3" fillId="2" borderId="0" xfId="2" applyFont="1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4" fillId="0" borderId="0" xfId="0" applyFont="1"/>
    <xf numFmtId="164" fontId="4" fillId="3" borderId="1" xfId="1" applyNumberFormat="1" applyFont="1" applyFill="1" applyBorder="1" applyAlignment="1">
      <alignment wrapText="1"/>
    </xf>
    <xf numFmtId="0" fontId="4" fillId="3" borderId="2" xfId="0" applyFont="1" applyFill="1" applyBorder="1"/>
    <xf numFmtId="3" fontId="4" fillId="3" borderId="2" xfId="0" applyNumberFormat="1" applyFont="1" applyFill="1" applyBorder="1"/>
    <xf numFmtId="3" fontId="4" fillId="3" borderId="2" xfId="0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3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</cellXfs>
  <cellStyles count="3">
    <cellStyle name="Komma" xfId="1" builtinId="3"/>
    <cellStyle name="Normal" xfId="0" builtinId="0"/>
    <cellStyle name="Uthevingsfarge1" xfId="2" builtinId="29"/>
  </cellStyles>
  <dxfs count="10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13066F-1C9A-4818-A02C-6044AD29A65B}" name="Tabell1" displayName="Tabell1" ref="A2:G96" totalsRowShown="0" headerRowDxfId="1" dataDxfId="0" tableBorderDxfId="9" headerRowCellStyle="Uthevingsfarge1">
  <autoFilter ref="A2:G96" xr:uid="{0413066F-1C9A-4818-A02C-6044AD29A65B}"/>
  <sortState xmlns:xlrd2="http://schemas.microsoft.com/office/spreadsheetml/2017/richdata2" ref="A3:G96">
    <sortCondition ref="E2:E96"/>
  </sortState>
  <tableColumns count="7">
    <tableColumn id="1" xr3:uid="{01A02508-1182-42D4-8750-E40D3CE491FF}" name="Disposisjonsfond" dataDxfId="8"/>
    <tableColumn id="2" xr3:uid="{DF587946-EBFC-4C7A-8F69-3B668795A299}" name="Navn" dataDxfId="7"/>
    <tableColumn id="3" xr3:uid="{CD6E07EC-73BB-4562-9920-659E7A5288BC}" name="Regnskap per 31.12.2021" dataDxfId="6"/>
    <tableColumn id="4" xr3:uid="{25344317-83B5-481B-BAA3-0D30E02361F1}" name="Regnskap per 14.11.2022" dataDxfId="5"/>
    <tableColumn id="5" xr3:uid="{28CF3D33-88A8-448C-801A-A8F7ECEBB052}" name="Område" dataDxfId="4"/>
    <tableColumn id="6" xr3:uid="{555E41D7-8104-4AB2-8206-1F214BD4015B}" name="Planlagt bruk (vedtatt og HØP 2023)" dataDxfId="3"/>
    <tableColumn id="7" xr3:uid="{AD27A35F-605E-45D2-B748-ED4DA59C0121}" name="Kommentare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7"/>
  <sheetViews>
    <sheetView tabSelected="1" workbookViewId="0">
      <pane ySplit="2" topLeftCell="A3" activePane="bottomLeft" state="frozen"/>
      <selection pane="bottomLeft" activeCell="L13" sqref="L13"/>
    </sheetView>
  </sheetViews>
  <sheetFormatPr baseColWidth="10" defaultColWidth="9.140625" defaultRowHeight="15.75" x14ac:dyDescent="0.25"/>
  <cols>
    <col min="1" max="1" width="19.5703125" style="8" customWidth="1"/>
    <col min="2" max="2" width="43.42578125" style="8" customWidth="1"/>
    <col min="3" max="3" width="16.140625" style="8" customWidth="1"/>
    <col min="4" max="4" width="18.42578125" style="8" customWidth="1"/>
    <col min="5" max="5" width="27.28515625" style="2" bestFit="1" customWidth="1"/>
    <col min="6" max="6" width="23.5703125" style="2" customWidth="1"/>
    <col min="7" max="7" width="35.140625" style="2" customWidth="1"/>
    <col min="8" max="16384" width="9.140625" style="8"/>
  </cols>
  <sheetData>
    <row r="2" spans="1:7" s="2" customFormat="1" ht="31.5" x14ac:dyDescent="0.25">
      <c r="A2" s="1" t="s">
        <v>0</v>
      </c>
      <c r="B2" s="1" t="s">
        <v>95</v>
      </c>
      <c r="C2" s="1" t="s">
        <v>115</v>
      </c>
      <c r="D2" s="1" t="s">
        <v>1</v>
      </c>
      <c r="E2" s="1" t="s">
        <v>103</v>
      </c>
      <c r="F2" s="1" t="s">
        <v>119</v>
      </c>
      <c r="G2" s="1" t="s">
        <v>104</v>
      </c>
    </row>
    <row r="3" spans="1:7" s="7" customFormat="1" x14ac:dyDescent="0.25">
      <c r="A3" s="3">
        <v>25701260</v>
      </c>
      <c r="B3" s="3" t="s">
        <v>30</v>
      </c>
      <c r="C3" s="4">
        <v>-3240158</v>
      </c>
      <c r="D3" s="4">
        <v>-16318966</v>
      </c>
      <c r="E3" s="3" t="s">
        <v>100</v>
      </c>
      <c r="F3" s="5"/>
      <c r="G3" s="6"/>
    </row>
    <row r="4" spans="1:7" x14ac:dyDescent="0.25">
      <c r="A4" s="3">
        <v>25706201</v>
      </c>
      <c r="B4" s="3" t="s">
        <v>86</v>
      </c>
      <c r="C4" s="4">
        <v>-6850000</v>
      </c>
      <c r="D4" s="4">
        <v>-6850000</v>
      </c>
      <c r="E4" s="3" t="s">
        <v>100</v>
      </c>
      <c r="F4" s="5"/>
      <c r="G4" s="6"/>
    </row>
    <row r="5" spans="1:7" x14ac:dyDescent="0.25">
      <c r="A5" s="3">
        <v>25706215</v>
      </c>
      <c r="B5" s="3" t="s">
        <v>88</v>
      </c>
      <c r="C5" s="4">
        <v>-1652393</v>
      </c>
      <c r="D5" s="4">
        <v>-3285952</v>
      </c>
      <c r="E5" s="3" t="s">
        <v>100</v>
      </c>
      <c r="F5" s="5"/>
      <c r="G5" s="6"/>
    </row>
    <row r="6" spans="1:7" x14ac:dyDescent="0.25">
      <c r="A6" s="3">
        <v>25706217</v>
      </c>
      <c r="B6" s="3" t="s">
        <v>89</v>
      </c>
      <c r="C6" s="4">
        <v>-2399373</v>
      </c>
      <c r="D6" s="4">
        <v>0</v>
      </c>
      <c r="E6" s="3" t="s">
        <v>100</v>
      </c>
      <c r="F6" s="5"/>
      <c r="G6" s="6"/>
    </row>
    <row r="7" spans="1:7" x14ac:dyDescent="0.25">
      <c r="A7" s="3">
        <v>25706218</v>
      </c>
      <c r="B7" s="3" t="s">
        <v>90</v>
      </c>
      <c r="C7" s="4">
        <v>-745618</v>
      </c>
      <c r="D7" s="4">
        <v>0</v>
      </c>
      <c r="E7" s="3" t="s">
        <v>100</v>
      </c>
      <c r="F7" s="5"/>
      <c r="G7" s="6"/>
    </row>
    <row r="8" spans="1:7" x14ac:dyDescent="0.25">
      <c r="A8" s="3">
        <v>25706220</v>
      </c>
      <c r="B8" s="3" t="s">
        <v>91</v>
      </c>
      <c r="C8" s="4">
        <v>-988568</v>
      </c>
      <c r="D8" s="4">
        <v>0</v>
      </c>
      <c r="E8" s="3" t="s">
        <v>100</v>
      </c>
      <c r="F8" s="5"/>
      <c r="G8" s="6"/>
    </row>
    <row r="9" spans="1:7" x14ac:dyDescent="0.25">
      <c r="A9" s="3">
        <v>25706221</v>
      </c>
      <c r="B9" s="3" t="s">
        <v>92</v>
      </c>
      <c r="C9" s="4">
        <v>-12736074</v>
      </c>
      <c r="D9" s="4">
        <v>0</v>
      </c>
      <c r="E9" s="3" t="s">
        <v>100</v>
      </c>
      <c r="F9" s="5"/>
      <c r="G9" s="6"/>
    </row>
    <row r="10" spans="1:7" x14ac:dyDescent="0.25">
      <c r="A10" s="3">
        <v>25706225</v>
      </c>
      <c r="B10" s="3" t="s">
        <v>93</v>
      </c>
      <c r="C10" s="4">
        <v>-131984</v>
      </c>
      <c r="D10" s="4">
        <v>-131984</v>
      </c>
      <c r="E10" s="3" t="s">
        <v>100</v>
      </c>
      <c r="F10" s="5"/>
      <c r="G10" s="6"/>
    </row>
    <row r="11" spans="1:7" x14ac:dyDescent="0.25">
      <c r="A11" s="3">
        <v>25701125</v>
      </c>
      <c r="B11" s="3" t="s">
        <v>7</v>
      </c>
      <c r="C11" s="4">
        <v>-4061734</v>
      </c>
      <c r="D11" s="4">
        <v>0</v>
      </c>
      <c r="E11" s="3" t="s">
        <v>100</v>
      </c>
      <c r="F11" s="5"/>
      <c r="G11" s="6"/>
    </row>
    <row r="12" spans="1:7" x14ac:dyDescent="0.25">
      <c r="A12" s="3">
        <v>25701019</v>
      </c>
      <c r="B12" s="3" t="s">
        <v>2</v>
      </c>
      <c r="C12" s="4">
        <v>-12021000</v>
      </c>
      <c r="D12" s="4">
        <v>-12021000</v>
      </c>
      <c r="E12" s="5" t="s">
        <v>2</v>
      </c>
      <c r="F12" s="5"/>
      <c r="G12" s="6"/>
    </row>
    <row r="13" spans="1:7" x14ac:dyDescent="0.25">
      <c r="A13" s="3">
        <v>25701261</v>
      </c>
      <c r="B13" s="3" t="s">
        <v>31</v>
      </c>
      <c r="C13" s="4">
        <v>-17804620</v>
      </c>
      <c r="D13" s="4">
        <v>-17804620</v>
      </c>
      <c r="E13" s="5" t="s">
        <v>2</v>
      </c>
      <c r="F13" s="5"/>
      <c r="G13" s="6"/>
    </row>
    <row r="14" spans="1:7" x14ac:dyDescent="0.25">
      <c r="A14" s="3">
        <v>25701262</v>
      </c>
      <c r="B14" s="3" t="s">
        <v>32</v>
      </c>
      <c r="C14" s="4">
        <v>-2995000</v>
      </c>
      <c r="D14" s="4">
        <v>-2995000</v>
      </c>
      <c r="E14" s="5" t="s">
        <v>2</v>
      </c>
      <c r="F14" s="5"/>
      <c r="G14" s="6"/>
    </row>
    <row r="15" spans="1:7" ht="30" customHeight="1" x14ac:dyDescent="0.25">
      <c r="A15" s="3">
        <v>25701263</v>
      </c>
      <c r="B15" s="3" t="s">
        <v>33</v>
      </c>
      <c r="C15" s="4">
        <v>-18452204</v>
      </c>
      <c r="D15" s="4">
        <v>-18452204</v>
      </c>
      <c r="E15" s="5" t="s">
        <v>2</v>
      </c>
      <c r="F15" s="5"/>
      <c r="G15" s="6" t="s">
        <v>114</v>
      </c>
    </row>
    <row r="16" spans="1:7" x14ac:dyDescent="0.25">
      <c r="A16" s="3">
        <v>25703160</v>
      </c>
      <c r="B16" s="3" t="s">
        <v>71</v>
      </c>
      <c r="C16" s="4">
        <v>-3469026</v>
      </c>
      <c r="D16" s="4">
        <v>-3469026</v>
      </c>
      <c r="E16" s="3" t="s">
        <v>98</v>
      </c>
      <c r="F16" s="5"/>
      <c r="G16" s="6"/>
    </row>
    <row r="17" spans="1:7" x14ac:dyDescent="0.25">
      <c r="A17" s="3">
        <v>25703170</v>
      </c>
      <c r="B17" s="3" t="s">
        <v>72</v>
      </c>
      <c r="C17" s="4">
        <v>-2532560</v>
      </c>
      <c r="D17" s="4">
        <v>-2532560</v>
      </c>
      <c r="E17" s="3" t="s">
        <v>98</v>
      </c>
      <c r="F17" s="5"/>
      <c r="G17" s="6"/>
    </row>
    <row r="18" spans="1:7" x14ac:dyDescent="0.25">
      <c r="A18" s="3">
        <v>25703190</v>
      </c>
      <c r="B18" s="3" t="s">
        <v>73</v>
      </c>
      <c r="C18" s="4">
        <v>-4609776</v>
      </c>
      <c r="D18" s="4">
        <v>-4609776</v>
      </c>
      <c r="E18" s="3" t="s">
        <v>98</v>
      </c>
      <c r="F18" s="5"/>
      <c r="G18" s="6"/>
    </row>
    <row r="19" spans="1:7" x14ac:dyDescent="0.25">
      <c r="A19" s="3">
        <v>25703200</v>
      </c>
      <c r="B19" s="3" t="s">
        <v>74</v>
      </c>
      <c r="C19" s="4">
        <v>-7465873</v>
      </c>
      <c r="D19" s="4">
        <v>-7465873</v>
      </c>
      <c r="E19" s="3" t="s">
        <v>98</v>
      </c>
      <c r="F19" s="5"/>
      <c r="G19" s="6"/>
    </row>
    <row r="20" spans="1:7" x14ac:dyDescent="0.25">
      <c r="A20" s="3">
        <v>25703205</v>
      </c>
      <c r="B20" s="3" t="s">
        <v>75</v>
      </c>
      <c r="C20" s="4">
        <v>-2407101</v>
      </c>
      <c r="D20" s="4">
        <v>-2407101</v>
      </c>
      <c r="E20" s="3" t="s">
        <v>98</v>
      </c>
      <c r="F20" s="5"/>
      <c r="G20" s="6"/>
    </row>
    <row r="21" spans="1:7" x14ac:dyDescent="0.25">
      <c r="A21" s="3">
        <v>25703210</v>
      </c>
      <c r="B21" s="3" t="s">
        <v>76</v>
      </c>
      <c r="C21" s="4">
        <v>-4182813</v>
      </c>
      <c r="D21" s="4">
        <v>-4182813</v>
      </c>
      <c r="E21" s="3" t="s">
        <v>98</v>
      </c>
      <c r="F21" s="5"/>
      <c r="G21" s="6"/>
    </row>
    <row r="22" spans="1:7" x14ac:dyDescent="0.25">
      <c r="A22" s="3">
        <v>25703225</v>
      </c>
      <c r="B22" s="3" t="s">
        <v>78</v>
      </c>
      <c r="C22" s="4">
        <v>-12737131</v>
      </c>
      <c r="D22" s="4">
        <v>-12737131</v>
      </c>
      <c r="E22" s="3" t="s">
        <v>98</v>
      </c>
      <c r="F22" s="5"/>
      <c r="G22" s="6"/>
    </row>
    <row r="23" spans="1:7" x14ac:dyDescent="0.25">
      <c r="A23" s="3">
        <v>25703240</v>
      </c>
      <c r="B23" s="3" t="s">
        <v>79</v>
      </c>
      <c r="C23" s="4">
        <v>-43139</v>
      </c>
      <c r="D23" s="4">
        <v>-43139</v>
      </c>
      <c r="E23" s="3" t="s">
        <v>98</v>
      </c>
      <c r="F23" s="5"/>
      <c r="G23" s="6"/>
    </row>
    <row r="24" spans="1:7" x14ac:dyDescent="0.25">
      <c r="A24" s="3">
        <v>25703245</v>
      </c>
      <c r="B24" s="3" t="s">
        <v>80</v>
      </c>
      <c r="C24" s="4">
        <v>-20949873</v>
      </c>
      <c r="D24" s="4">
        <v>-20949873</v>
      </c>
      <c r="E24" s="3" t="s">
        <v>98</v>
      </c>
      <c r="F24" s="5"/>
      <c r="G24" s="6"/>
    </row>
    <row r="25" spans="1:7" x14ac:dyDescent="0.25">
      <c r="A25" s="3">
        <v>25703250</v>
      </c>
      <c r="B25" s="3" t="s">
        <v>81</v>
      </c>
      <c r="C25" s="4">
        <v>-611599</v>
      </c>
      <c r="D25" s="4">
        <v>-611599</v>
      </c>
      <c r="E25" s="3" t="s">
        <v>98</v>
      </c>
      <c r="F25" s="5"/>
      <c r="G25" s="6"/>
    </row>
    <row r="26" spans="1:7" x14ac:dyDescent="0.25">
      <c r="A26" s="3">
        <v>25701150</v>
      </c>
      <c r="B26" s="3" t="s">
        <v>14</v>
      </c>
      <c r="C26" s="4">
        <v>-1281494</v>
      </c>
      <c r="D26" s="4">
        <v>-1281494</v>
      </c>
      <c r="E26" s="3" t="s">
        <v>98</v>
      </c>
      <c r="F26" s="5"/>
      <c r="G26" s="6"/>
    </row>
    <row r="27" spans="1:7" x14ac:dyDescent="0.25">
      <c r="A27" s="3">
        <v>25701161</v>
      </c>
      <c r="B27" s="3" t="s">
        <v>18</v>
      </c>
      <c r="C27" s="4">
        <v>-10000000</v>
      </c>
      <c r="D27" s="4">
        <v>-10000000</v>
      </c>
      <c r="E27" s="3" t="s">
        <v>98</v>
      </c>
      <c r="F27" s="5"/>
      <c r="G27" s="6"/>
    </row>
    <row r="28" spans="1:7" x14ac:dyDescent="0.25">
      <c r="A28" s="3">
        <v>25701157</v>
      </c>
      <c r="B28" s="3" t="s">
        <v>16</v>
      </c>
      <c r="C28" s="4">
        <v>-26698895</v>
      </c>
      <c r="D28" s="4">
        <v>-22157623</v>
      </c>
      <c r="E28" s="3" t="s">
        <v>99</v>
      </c>
      <c r="F28" s="5"/>
      <c r="G28" s="6"/>
    </row>
    <row r="29" spans="1:7" x14ac:dyDescent="0.25">
      <c r="A29" s="3">
        <v>25703115</v>
      </c>
      <c r="B29" s="3" t="s">
        <v>68</v>
      </c>
      <c r="C29" s="4">
        <v>-2907885</v>
      </c>
      <c r="D29" s="4">
        <v>-2907885</v>
      </c>
      <c r="E29" s="3" t="s">
        <v>99</v>
      </c>
      <c r="F29" s="5"/>
      <c r="G29" s="6"/>
    </row>
    <row r="30" spans="1:7" ht="63" x14ac:dyDescent="0.25">
      <c r="A30" s="3">
        <v>25705110</v>
      </c>
      <c r="B30" s="3" t="s">
        <v>82</v>
      </c>
      <c r="C30" s="4">
        <v>-2298552</v>
      </c>
      <c r="D30" s="4">
        <v>-1648552</v>
      </c>
      <c r="E30" s="3" t="s">
        <v>99</v>
      </c>
      <c r="F30" s="5">
        <v>200000</v>
      </c>
      <c r="G30" s="6" t="s">
        <v>110</v>
      </c>
    </row>
    <row r="31" spans="1:7" ht="47.25" x14ac:dyDescent="0.25">
      <c r="A31" s="3">
        <v>25705120</v>
      </c>
      <c r="B31" s="3" t="s">
        <v>83</v>
      </c>
      <c r="C31" s="4">
        <v>-1409020</v>
      </c>
      <c r="D31" s="4">
        <v>-1109020</v>
      </c>
      <c r="E31" s="3" t="s">
        <v>99</v>
      </c>
      <c r="F31" s="5">
        <v>300000</v>
      </c>
      <c r="G31" s="6" t="s">
        <v>108</v>
      </c>
    </row>
    <row r="32" spans="1:7" ht="31.5" x14ac:dyDescent="0.25">
      <c r="A32" s="3">
        <v>25705125</v>
      </c>
      <c r="B32" s="3" t="s">
        <v>84</v>
      </c>
      <c r="C32" s="4">
        <v>-4155072</v>
      </c>
      <c r="D32" s="4">
        <v>-4155072</v>
      </c>
      <c r="E32" s="3" t="s">
        <v>99</v>
      </c>
      <c r="F32" s="5">
        <v>1500000</v>
      </c>
      <c r="G32" s="6" t="s">
        <v>111</v>
      </c>
    </row>
    <row r="33" spans="1:7" x14ac:dyDescent="0.25">
      <c r="A33" s="3">
        <v>25705130</v>
      </c>
      <c r="B33" s="3" t="s">
        <v>85</v>
      </c>
      <c r="C33" s="4">
        <v>-1108617</v>
      </c>
      <c r="D33" s="4">
        <v>-1108617</v>
      </c>
      <c r="E33" s="3" t="s">
        <v>99</v>
      </c>
      <c r="F33" s="5"/>
      <c r="G33" s="6"/>
    </row>
    <row r="34" spans="1:7" x14ac:dyDescent="0.25">
      <c r="A34" s="3">
        <v>25706205</v>
      </c>
      <c r="B34" s="3" t="s">
        <v>87</v>
      </c>
      <c r="C34" s="4">
        <v>-713693</v>
      </c>
      <c r="D34" s="4">
        <v>-713693</v>
      </c>
      <c r="E34" s="3" t="s">
        <v>99</v>
      </c>
      <c r="F34" s="5"/>
      <c r="G34" s="6"/>
    </row>
    <row r="35" spans="1:7" x14ac:dyDescent="0.25">
      <c r="A35" s="3">
        <v>25702050</v>
      </c>
      <c r="B35" s="3" t="s">
        <v>35</v>
      </c>
      <c r="C35" s="4">
        <v>0</v>
      </c>
      <c r="D35" s="4">
        <v>-3639000</v>
      </c>
      <c r="E35" s="3" t="s">
        <v>97</v>
      </c>
      <c r="F35" s="5"/>
      <c r="G35" s="6"/>
    </row>
    <row r="36" spans="1:7" x14ac:dyDescent="0.25">
      <c r="A36" s="3">
        <v>25702110</v>
      </c>
      <c r="B36" s="3" t="s">
        <v>36</v>
      </c>
      <c r="C36" s="4">
        <v>0</v>
      </c>
      <c r="D36" s="4">
        <v>-5967158</v>
      </c>
      <c r="E36" s="3" t="s">
        <v>97</v>
      </c>
      <c r="F36" s="5"/>
      <c r="G36" s="6"/>
    </row>
    <row r="37" spans="1:7" x14ac:dyDescent="0.25">
      <c r="A37" s="3">
        <v>25702115</v>
      </c>
      <c r="B37" s="3" t="s">
        <v>37</v>
      </c>
      <c r="C37" s="4">
        <v>-147742</v>
      </c>
      <c r="D37" s="4">
        <v>-147742</v>
      </c>
      <c r="E37" s="3" t="s">
        <v>97</v>
      </c>
      <c r="F37" s="5"/>
      <c r="G37" s="6"/>
    </row>
    <row r="38" spans="1:7" x14ac:dyDescent="0.25">
      <c r="A38" s="3">
        <v>25702130</v>
      </c>
      <c r="B38" s="3" t="s">
        <v>38</v>
      </c>
      <c r="C38" s="4">
        <v>0</v>
      </c>
      <c r="D38" s="4">
        <v>0</v>
      </c>
      <c r="E38" s="3" t="s">
        <v>97</v>
      </c>
      <c r="F38" s="5"/>
      <c r="G38" s="6"/>
    </row>
    <row r="39" spans="1:7" x14ac:dyDescent="0.25">
      <c r="A39" s="3">
        <v>25702135</v>
      </c>
      <c r="B39" s="3" t="s">
        <v>39</v>
      </c>
      <c r="C39" s="4">
        <v>-268120</v>
      </c>
      <c r="D39" s="4">
        <v>-268120</v>
      </c>
      <c r="E39" s="3" t="s">
        <v>97</v>
      </c>
      <c r="F39" s="5"/>
      <c r="G39" s="6"/>
    </row>
    <row r="40" spans="1:7" x14ac:dyDescent="0.25">
      <c r="A40" s="3">
        <v>25702155</v>
      </c>
      <c r="B40" s="3" t="s">
        <v>40</v>
      </c>
      <c r="C40" s="4">
        <v>-1896336</v>
      </c>
      <c r="D40" s="4">
        <v>-362000</v>
      </c>
      <c r="E40" s="3" t="s">
        <v>97</v>
      </c>
      <c r="F40" s="5"/>
      <c r="G40" s="6"/>
    </row>
    <row r="41" spans="1:7" x14ac:dyDescent="0.25">
      <c r="A41" s="3">
        <v>25702170</v>
      </c>
      <c r="B41" s="3" t="s">
        <v>41</v>
      </c>
      <c r="C41" s="4">
        <v>-444125</v>
      </c>
      <c r="D41" s="4">
        <v>-300000</v>
      </c>
      <c r="E41" s="3" t="s">
        <v>97</v>
      </c>
      <c r="F41" s="5"/>
      <c r="G41" s="6"/>
    </row>
    <row r="42" spans="1:7" x14ac:dyDescent="0.25">
      <c r="A42" s="3">
        <v>25702185</v>
      </c>
      <c r="B42" s="3" t="s">
        <v>42</v>
      </c>
      <c r="C42" s="4">
        <v>-596973</v>
      </c>
      <c r="D42" s="4">
        <v>-401000</v>
      </c>
      <c r="E42" s="3" t="s">
        <v>97</v>
      </c>
      <c r="F42" s="5"/>
      <c r="G42" s="6"/>
    </row>
    <row r="43" spans="1:7" x14ac:dyDescent="0.25">
      <c r="A43" s="3">
        <v>25702190</v>
      </c>
      <c r="B43" s="3" t="s">
        <v>43</v>
      </c>
      <c r="C43" s="4">
        <v>-701010</v>
      </c>
      <c r="D43" s="4">
        <v>-477000</v>
      </c>
      <c r="E43" s="3" t="s">
        <v>97</v>
      </c>
      <c r="F43" s="5"/>
      <c r="G43" s="6"/>
    </row>
    <row r="44" spans="1:7" x14ac:dyDescent="0.25">
      <c r="A44" s="3">
        <v>25702195</v>
      </c>
      <c r="B44" s="3" t="s">
        <v>44</v>
      </c>
      <c r="C44" s="4">
        <v>-993734</v>
      </c>
      <c r="D44" s="4">
        <v>-496000</v>
      </c>
      <c r="E44" s="3" t="s">
        <v>97</v>
      </c>
      <c r="F44" s="5"/>
      <c r="G44" s="6"/>
    </row>
    <row r="45" spans="1:7" x14ac:dyDescent="0.25">
      <c r="A45" s="3">
        <v>25702200</v>
      </c>
      <c r="B45" s="3" t="s">
        <v>45</v>
      </c>
      <c r="C45" s="4">
        <v>-185690</v>
      </c>
      <c r="D45" s="4">
        <v>-185690</v>
      </c>
      <c r="E45" s="3" t="s">
        <v>97</v>
      </c>
      <c r="F45" s="5"/>
      <c r="G45" s="6"/>
    </row>
    <row r="46" spans="1:7" x14ac:dyDescent="0.25">
      <c r="A46" s="3">
        <v>25702205</v>
      </c>
      <c r="B46" s="3" t="s">
        <v>46</v>
      </c>
      <c r="C46" s="4">
        <v>142000</v>
      </c>
      <c r="D46" s="4">
        <v>142000</v>
      </c>
      <c r="E46" s="3" t="s">
        <v>97</v>
      </c>
      <c r="F46" s="5"/>
      <c r="G46" s="6"/>
    </row>
    <row r="47" spans="1:7" x14ac:dyDescent="0.25">
      <c r="A47" s="3">
        <v>25702215</v>
      </c>
      <c r="B47" s="3" t="s">
        <v>47</v>
      </c>
      <c r="C47" s="4">
        <v>-192544</v>
      </c>
      <c r="D47" s="4">
        <v>-101000</v>
      </c>
      <c r="E47" s="3" t="s">
        <v>97</v>
      </c>
      <c r="F47" s="5"/>
      <c r="G47" s="6"/>
    </row>
    <row r="48" spans="1:7" x14ac:dyDescent="0.25">
      <c r="A48" s="3">
        <v>25702220</v>
      </c>
      <c r="B48" s="3" t="s">
        <v>48</v>
      </c>
      <c r="C48" s="4">
        <v>-1333992</v>
      </c>
      <c r="D48" s="4">
        <v>-350000</v>
      </c>
      <c r="E48" s="3" t="s">
        <v>97</v>
      </c>
      <c r="F48" s="5"/>
      <c r="G48" s="6"/>
    </row>
    <row r="49" spans="1:7" x14ac:dyDescent="0.25">
      <c r="A49" s="3">
        <v>25702230</v>
      </c>
      <c r="B49" s="3" t="s">
        <v>49</v>
      </c>
      <c r="C49" s="4">
        <v>-607204</v>
      </c>
      <c r="D49" s="4">
        <v>-580000</v>
      </c>
      <c r="E49" s="3" t="s">
        <v>97</v>
      </c>
      <c r="F49" s="5"/>
      <c r="G49" s="6"/>
    </row>
    <row r="50" spans="1:7" x14ac:dyDescent="0.25">
      <c r="A50" s="3">
        <v>25702245</v>
      </c>
      <c r="B50" s="3" t="s">
        <v>50</v>
      </c>
      <c r="C50" s="4">
        <v>-950178</v>
      </c>
      <c r="D50" s="4">
        <v>-547000</v>
      </c>
      <c r="E50" s="3" t="s">
        <v>97</v>
      </c>
      <c r="F50" s="5"/>
      <c r="G50" s="6"/>
    </row>
    <row r="51" spans="1:7" x14ac:dyDescent="0.25">
      <c r="A51" s="3">
        <v>25702265</v>
      </c>
      <c r="B51" s="3" t="s">
        <v>51</v>
      </c>
      <c r="C51" s="4">
        <v>-928534</v>
      </c>
      <c r="D51" s="4">
        <v>-453000</v>
      </c>
      <c r="E51" s="3" t="s">
        <v>97</v>
      </c>
      <c r="F51" s="5"/>
      <c r="G51" s="6"/>
    </row>
    <row r="52" spans="1:7" x14ac:dyDescent="0.25">
      <c r="A52" s="3">
        <v>25702270</v>
      </c>
      <c r="B52" s="3" t="s">
        <v>52</v>
      </c>
      <c r="C52" s="4">
        <v>-352743</v>
      </c>
      <c r="D52" s="4">
        <v>-137000</v>
      </c>
      <c r="E52" s="3" t="s">
        <v>97</v>
      </c>
      <c r="F52" s="5"/>
      <c r="G52" s="6"/>
    </row>
    <row r="53" spans="1:7" x14ac:dyDescent="0.25">
      <c r="A53" s="3">
        <v>25702285</v>
      </c>
      <c r="B53" s="3" t="s">
        <v>53</v>
      </c>
      <c r="C53" s="4">
        <v>-166</v>
      </c>
      <c r="D53" s="4">
        <v>-166</v>
      </c>
      <c r="E53" s="3" t="s">
        <v>97</v>
      </c>
      <c r="F53" s="5"/>
      <c r="G53" s="6"/>
    </row>
    <row r="54" spans="1:7" x14ac:dyDescent="0.25">
      <c r="A54" s="3">
        <v>25702296</v>
      </c>
      <c r="B54" s="3" t="s">
        <v>54</v>
      </c>
      <c r="C54" s="4">
        <v>-828130</v>
      </c>
      <c r="D54" s="4">
        <v>-147000</v>
      </c>
      <c r="E54" s="3" t="s">
        <v>97</v>
      </c>
      <c r="F54" s="5"/>
      <c r="G54" s="6"/>
    </row>
    <row r="55" spans="1:7" x14ac:dyDescent="0.25">
      <c r="A55" s="3">
        <v>25702310</v>
      </c>
      <c r="B55" s="3" t="s">
        <v>55</v>
      </c>
      <c r="C55" s="4">
        <v>-1866384</v>
      </c>
      <c r="D55" s="4">
        <v>-1620384</v>
      </c>
      <c r="E55" s="3" t="s">
        <v>97</v>
      </c>
      <c r="F55" s="5"/>
      <c r="G55" s="6"/>
    </row>
    <row r="56" spans="1:7" x14ac:dyDescent="0.25">
      <c r="A56" s="3">
        <v>25702315</v>
      </c>
      <c r="B56" s="3" t="s">
        <v>56</v>
      </c>
      <c r="C56" s="4">
        <v>-1409658</v>
      </c>
      <c r="D56" s="4">
        <v>-834658</v>
      </c>
      <c r="E56" s="3" t="s">
        <v>97</v>
      </c>
      <c r="F56" s="5"/>
      <c r="G56" s="6"/>
    </row>
    <row r="57" spans="1:7" x14ac:dyDescent="0.25">
      <c r="A57" s="3">
        <v>25702330</v>
      </c>
      <c r="B57" s="3" t="s">
        <v>57</v>
      </c>
      <c r="C57" s="4">
        <v>-159437</v>
      </c>
      <c r="D57" s="4">
        <v>-159437</v>
      </c>
      <c r="E57" s="3" t="s">
        <v>97</v>
      </c>
      <c r="F57" s="5"/>
      <c r="G57" s="6"/>
    </row>
    <row r="58" spans="1:7" x14ac:dyDescent="0.25">
      <c r="A58" s="3">
        <v>25702335</v>
      </c>
      <c r="B58" s="3" t="s">
        <v>58</v>
      </c>
      <c r="C58" s="4">
        <v>-363799</v>
      </c>
      <c r="D58" s="4">
        <v>-170799</v>
      </c>
      <c r="E58" s="3" t="s">
        <v>97</v>
      </c>
      <c r="F58" s="5"/>
      <c r="G58" s="6"/>
    </row>
    <row r="59" spans="1:7" x14ac:dyDescent="0.25">
      <c r="A59" s="3">
        <v>25702340</v>
      </c>
      <c r="B59" s="3" t="s">
        <v>59</v>
      </c>
      <c r="C59" s="4">
        <v>-1994122</v>
      </c>
      <c r="D59" s="4">
        <v>-816122</v>
      </c>
      <c r="E59" s="3" t="s">
        <v>97</v>
      </c>
      <c r="F59" s="5"/>
      <c r="G59" s="6"/>
    </row>
    <row r="60" spans="1:7" x14ac:dyDescent="0.25">
      <c r="A60" s="3">
        <v>25702360</v>
      </c>
      <c r="B60" s="3" t="s">
        <v>60</v>
      </c>
      <c r="C60" s="4">
        <v>-509317</v>
      </c>
      <c r="D60" s="4">
        <v>-509317</v>
      </c>
      <c r="E60" s="3" t="s">
        <v>97</v>
      </c>
      <c r="F60" s="5"/>
      <c r="G60" s="6"/>
    </row>
    <row r="61" spans="1:7" x14ac:dyDescent="0.25">
      <c r="A61" s="3">
        <v>25702370</v>
      </c>
      <c r="B61" s="3" t="s">
        <v>61</v>
      </c>
      <c r="C61" s="4">
        <v>-550803</v>
      </c>
      <c r="D61" s="4">
        <v>-550803</v>
      </c>
      <c r="E61" s="3" t="s">
        <v>97</v>
      </c>
      <c r="F61" s="5"/>
      <c r="G61" s="6"/>
    </row>
    <row r="62" spans="1:7" x14ac:dyDescent="0.25">
      <c r="A62" s="3">
        <v>25702380</v>
      </c>
      <c r="B62" s="3" t="s">
        <v>62</v>
      </c>
      <c r="C62" s="4">
        <v>-2497299</v>
      </c>
      <c r="D62" s="4">
        <v>-1171299</v>
      </c>
      <c r="E62" s="3" t="s">
        <v>97</v>
      </c>
      <c r="F62" s="5"/>
      <c r="G62" s="6"/>
    </row>
    <row r="63" spans="1:7" x14ac:dyDescent="0.25">
      <c r="A63" s="3">
        <v>25702405</v>
      </c>
      <c r="B63" s="3" t="s">
        <v>63</v>
      </c>
      <c r="C63" s="4">
        <v>-973070</v>
      </c>
      <c r="D63" s="4">
        <v>-973070</v>
      </c>
      <c r="E63" s="3" t="s">
        <v>97</v>
      </c>
      <c r="F63" s="5"/>
      <c r="G63" s="6"/>
    </row>
    <row r="64" spans="1:7" x14ac:dyDescent="0.25">
      <c r="A64" s="3">
        <v>25702425</v>
      </c>
      <c r="B64" s="3" t="s">
        <v>64</v>
      </c>
      <c r="C64" s="4">
        <v>-256532</v>
      </c>
      <c r="D64" s="4">
        <v>-256532</v>
      </c>
      <c r="E64" s="3" t="s">
        <v>97</v>
      </c>
      <c r="F64" s="5"/>
      <c r="G64" s="6"/>
    </row>
    <row r="65" spans="1:7" x14ac:dyDescent="0.25">
      <c r="A65" s="3">
        <v>25702431</v>
      </c>
      <c r="B65" s="3" t="s">
        <v>65</v>
      </c>
      <c r="C65" s="4">
        <v>-269280</v>
      </c>
      <c r="D65" s="4">
        <v>-211280</v>
      </c>
      <c r="E65" s="3" t="s">
        <v>97</v>
      </c>
      <c r="F65" s="5"/>
      <c r="G65" s="6"/>
    </row>
    <row r="66" spans="1:7" x14ac:dyDescent="0.25">
      <c r="A66" s="3">
        <v>25702435</v>
      </c>
      <c r="B66" s="3" t="s">
        <v>66</v>
      </c>
      <c r="C66" s="4">
        <v>-747386</v>
      </c>
      <c r="D66" s="4">
        <v>-684386</v>
      </c>
      <c r="E66" s="3" t="s">
        <v>97</v>
      </c>
      <c r="F66" s="5"/>
      <c r="G66" s="6"/>
    </row>
    <row r="67" spans="1:7" x14ac:dyDescent="0.25">
      <c r="A67" s="3">
        <v>25703110</v>
      </c>
      <c r="B67" s="3" t="s">
        <v>67</v>
      </c>
      <c r="C67" s="4">
        <v>-3268885</v>
      </c>
      <c r="D67" s="4">
        <v>-3268885</v>
      </c>
      <c r="E67" s="3" t="s">
        <v>97</v>
      </c>
      <c r="F67" s="5"/>
      <c r="G67" s="6"/>
    </row>
    <row r="68" spans="1:7" x14ac:dyDescent="0.25">
      <c r="A68" s="3">
        <v>25703120</v>
      </c>
      <c r="B68" s="3" t="s">
        <v>69</v>
      </c>
      <c r="C68" s="4">
        <v>-4468675</v>
      </c>
      <c r="D68" s="4">
        <v>-4468675</v>
      </c>
      <c r="E68" s="3" t="s">
        <v>97</v>
      </c>
      <c r="F68" s="5"/>
      <c r="G68" s="6"/>
    </row>
    <row r="69" spans="1:7" x14ac:dyDescent="0.25">
      <c r="A69" s="3">
        <v>25703150</v>
      </c>
      <c r="B69" s="3" t="s">
        <v>70</v>
      </c>
      <c r="C69" s="4">
        <v>-891244</v>
      </c>
      <c r="D69" s="4">
        <v>-891244</v>
      </c>
      <c r="E69" s="3" t="s">
        <v>97</v>
      </c>
      <c r="F69" s="5"/>
      <c r="G69" s="6"/>
    </row>
    <row r="70" spans="1:7" x14ac:dyDescent="0.25">
      <c r="A70" s="3">
        <v>25703220</v>
      </c>
      <c r="B70" s="3" t="s">
        <v>77</v>
      </c>
      <c r="C70" s="4">
        <v>-842655</v>
      </c>
      <c r="D70" s="4">
        <v>-350000</v>
      </c>
      <c r="E70" s="3" t="s">
        <v>97</v>
      </c>
      <c r="F70" s="5"/>
      <c r="G70" s="6"/>
    </row>
    <row r="71" spans="1:7" x14ac:dyDescent="0.25">
      <c r="A71" s="3">
        <v>25701119</v>
      </c>
      <c r="B71" s="3" t="s">
        <v>6</v>
      </c>
      <c r="C71" s="4">
        <v>-842879</v>
      </c>
      <c r="D71" s="4">
        <v>-842879</v>
      </c>
      <c r="E71" s="3" t="s">
        <v>94</v>
      </c>
      <c r="F71" s="5"/>
      <c r="G71" s="6"/>
    </row>
    <row r="72" spans="1:7" x14ac:dyDescent="0.25">
      <c r="A72" s="3">
        <v>25701140</v>
      </c>
      <c r="B72" s="3" t="s">
        <v>9</v>
      </c>
      <c r="C72" s="4">
        <v>-1267463</v>
      </c>
      <c r="D72" s="4">
        <v>-1267463</v>
      </c>
      <c r="E72" s="3" t="s">
        <v>94</v>
      </c>
      <c r="F72" s="5"/>
      <c r="G72" s="6"/>
    </row>
    <row r="73" spans="1:7" x14ac:dyDescent="0.25">
      <c r="A73" s="3">
        <v>25701198</v>
      </c>
      <c r="B73" s="3" t="s">
        <v>21</v>
      </c>
      <c r="C73" s="4">
        <v>-381090</v>
      </c>
      <c r="D73" s="4">
        <v>-381090</v>
      </c>
      <c r="E73" s="3" t="s">
        <v>94</v>
      </c>
      <c r="F73" s="5"/>
      <c r="G73" s="6"/>
    </row>
    <row r="74" spans="1:7" x14ac:dyDescent="0.25">
      <c r="A74" s="3">
        <v>25701208</v>
      </c>
      <c r="B74" s="3" t="s">
        <v>22</v>
      </c>
      <c r="C74" s="4">
        <v>-1092596</v>
      </c>
      <c r="D74" s="4">
        <v>-1092596</v>
      </c>
      <c r="E74" s="3" t="s">
        <v>94</v>
      </c>
      <c r="F74" s="5"/>
      <c r="G74" s="6"/>
    </row>
    <row r="75" spans="1:7" x14ac:dyDescent="0.25">
      <c r="A75" s="3">
        <v>25701210</v>
      </c>
      <c r="B75" s="3" t="s">
        <v>23</v>
      </c>
      <c r="C75" s="4">
        <v>-1122568</v>
      </c>
      <c r="D75" s="4">
        <v>-1122568</v>
      </c>
      <c r="E75" s="3" t="s">
        <v>94</v>
      </c>
      <c r="F75" s="5"/>
      <c r="G75" s="6"/>
    </row>
    <row r="76" spans="1:7" x14ac:dyDescent="0.25">
      <c r="A76" s="3">
        <v>25701220</v>
      </c>
      <c r="B76" s="3" t="s">
        <v>25</v>
      </c>
      <c r="C76" s="4">
        <v>-4089730</v>
      </c>
      <c r="D76" s="4">
        <v>-4089730</v>
      </c>
      <c r="E76" s="3" t="s">
        <v>94</v>
      </c>
      <c r="F76" s="5"/>
      <c r="G76" s="6"/>
    </row>
    <row r="77" spans="1:7" x14ac:dyDescent="0.25">
      <c r="A77" s="3">
        <v>25701254</v>
      </c>
      <c r="B77" s="3" t="s">
        <v>28</v>
      </c>
      <c r="C77" s="4">
        <v>-27774537</v>
      </c>
      <c r="D77" s="4">
        <v>-17337537</v>
      </c>
      <c r="E77" s="3" t="s">
        <v>94</v>
      </c>
      <c r="F77" s="6"/>
      <c r="G77" s="6"/>
    </row>
    <row r="78" spans="1:7" ht="47.25" x14ac:dyDescent="0.25">
      <c r="A78" s="3">
        <v>25701255</v>
      </c>
      <c r="B78" s="3" t="s">
        <v>29</v>
      </c>
      <c r="C78" s="4">
        <v>-2824120</v>
      </c>
      <c r="D78" s="4">
        <v>-2824120</v>
      </c>
      <c r="E78" s="3" t="s">
        <v>94</v>
      </c>
      <c r="F78" s="5">
        <f>700000+1000000+1000000</f>
        <v>2700000</v>
      </c>
      <c r="G78" s="6" t="s">
        <v>118</v>
      </c>
    </row>
    <row r="79" spans="1:7" x14ac:dyDescent="0.25">
      <c r="A79" s="3">
        <v>25701149</v>
      </c>
      <c r="B79" s="3" t="s">
        <v>13</v>
      </c>
      <c r="C79" s="4">
        <v>-8824000</v>
      </c>
      <c r="D79" s="4">
        <v>-2600000</v>
      </c>
      <c r="E79" s="3" t="s">
        <v>96</v>
      </c>
      <c r="F79" s="5"/>
      <c r="G79" s="6"/>
    </row>
    <row r="80" spans="1:7" x14ac:dyDescent="0.25">
      <c r="A80" s="3">
        <v>25701152</v>
      </c>
      <c r="B80" s="3" t="s">
        <v>15</v>
      </c>
      <c r="C80" s="4">
        <v>-10000000</v>
      </c>
      <c r="D80" s="4">
        <v>-10000000</v>
      </c>
      <c r="E80" s="3" t="s">
        <v>96</v>
      </c>
      <c r="F80" s="5"/>
      <c r="G80" s="6"/>
    </row>
    <row r="81" spans="1:7" x14ac:dyDescent="0.25">
      <c r="A81" s="3">
        <v>25701158</v>
      </c>
      <c r="B81" s="3" t="s">
        <v>17</v>
      </c>
      <c r="C81" s="4">
        <v>-191271807</v>
      </c>
      <c r="D81" s="4">
        <v>-158271807</v>
      </c>
      <c r="E81" s="3" t="s">
        <v>96</v>
      </c>
      <c r="F81" s="5"/>
      <c r="G81" s="6"/>
    </row>
    <row r="82" spans="1:7" x14ac:dyDescent="0.25">
      <c r="A82" s="3">
        <v>25701164</v>
      </c>
      <c r="B82" s="3" t="s">
        <v>19</v>
      </c>
      <c r="C82" s="4">
        <v>-117872</v>
      </c>
      <c r="D82" s="4">
        <v>-117872</v>
      </c>
      <c r="E82" s="3" t="s">
        <v>96</v>
      </c>
      <c r="F82" s="5"/>
      <c r="G82" s="6"/>
    </row>
    <row r="83" spans="1:7" x14ac:dyDescent="0.25">
      <c r="A83" s="3">
        <v>25701179</v>
      </c>
      <c r="B83" s="3" t="s">
        <v>20</v>
      </c>
      <c r="C83" s="4">
        <v>-25000000</v>
      </c>
      <c r="D83" s="4">
        <v>-90000000</v>
      </c>
      <c r="E83" s="3" t="s">
        <v>96</v>
      </c>
      <c r="F83" s="5"/>
      <c r="G83" s="6"/>
    </row>
    <row r="84" spans="1:7" x14ac:dyDescent="0.25">
      <c r="A84" s="3">
        <v>25501001</v>
      </c>
      <c r="B84" s="3" t="s">
        <v>107</v>
      </c>
      <c r="C84" s="4">
        <v>-10496958</v>
      </c>
      <c r="D84" s="4">
        <v>-10496958</v>
      </c>
      <c r="E84" s="3" t="s">
        <v>96</v>
      </c>
      <c r="F84" s="5"/>
      <c r="G84" s="6"/>
    </row>
    <row r="85" spans="1:7" ht="31.5" x14ac:dyDescent="0.25">
      <c r="A85" s="3">
        <v>25701110</v>
      </c>
      <c r="B85" s="3" t="s">
        <v>3</v>
      </c>
      <c r="C85" s="4">
        <v>-11362607</v>
      </c>
      <c r="D85" s="4">
        <v>-4959607</v>
      </c>
      <c r="E85" s="6" t="s">
        <v>102</v>
      </c>
      <c r="F85" s="5">
        <v>500000</v>
      </c>
      <c r="G85" s="6" t="s">
        <v>112</v>
      </c>
    </row>
    <row r="86" spans="1:7" ht="31.5" x14ac:dyDescent="0.25">
      <c r="A86" s="3">
        <v>25701115</v>
      </c>
      <c r="B86" s="3" t="s">
        <v>4</v>
      </c>
      <c r="C86" s="4">
        <v>-2744963</v>
      </c>
      <c r="D86" s="4">
        <v>-2744963</v>
      </c>
      <c r="E86" s="6" t="s">
        <v>102</v>
      </c>
      <c r="F86" s="5"/>
      <c r="G86" s="6"/>
    </row>
    <row r="87" spans="1:7" ht="31.5" x14ac:dyDescent="0.25">
      <c r="A87" s="3">
        <v>25701118</v>
      </c>
      <c r="B87" s="3" t="s">
        <v>5</v>
      </c>
      <c r="C87" s="4">
        <v>-2698946</v>
      </c>
      <c r="D87" s="4">
        <v>-2698946</v>
      </c>
      <c r="E87" s="6" t="s">
        <v>102</v>
      </c>
      <c r="F87" s="9">
        <v>200000</v>
      </c>
      <c r="G87" s="5" t="s">
        <v>109</v>
      </c>
    </row>
    <row r="88" spans="1:7" ht="63" x14ac:dyDescent="0.25">
      <c r="A88" s="3">
        <v>25701156</v>
      </c>
      <c r="B88" s="3" t="s">
        <v>0</v>
      </c>
      <c r="C88" s="4">
        <v>-292031040</v>
      </c>
      <c r="D88" s="4">
        <v>-53775040</v>
      </c>
      <c r="E88" s="6" t="s">
        <v>102</v>
      </c>
      <c r="F88" s="5">
        <f>11000000+20000000+450000</f>
        <v>31450000</v>
      </c>
      <c r="G88" s="6" t="s">
        <v>116</v>
      </c>
    </row>
    <row r="89" spans="1:7" ht="31.5" x14ac:dyDescent="0.25">
      <c r="A89" s="3">
        <v>25701211</v>
      </c>
      <c r="B89" s="3" t="s">
        <v>24</v>
      </c>
      <c r="C89" s="4">
        <v>-1500000</v>
      </c>
      <c r="D89" s="4">
        <v>-1500000</v>
      </c>
      <c r="E89" s="6" t="s">
        <v>102</v>
      </c>
      <c r="F89" s="5"/>
      <c r="G89" s="6"/>
    </row>
    <row r="90" spans="1:7" ht="31.5" x14ac:dyDescent="0.25">
      <c r="A90" s="3">
        <v>25701250</v>
      </c>
      <c r="B90" s="3" t="s">
        <v>27</v>
      </c>
      <c r="C90" s="4">
        <v>-67623145</v>
      </c>
      <c r="D90" s="4">
        <v>-623145</v>
      </c>
      <c r="E90" s="6" t="s">
        <v>102</v>
      </c>
      <c r="F90" s="5"/>
      <c r="G90" s="6"/>
    </row>
    <row r="91" spans="1:7" ht="31.5" x14ac:dyDescent="0.25">
      <c r="A91" s="3">
        <v>25701299</v>
      </c>
      <c r="B91" s="3" t="s">
        <v>34</v>
      </c>
      <c r="C91" s="4">
        <v>-27750</v>
      </c>
      <c r="D91" s="4">
        <v>-27750</v>
      </c>
      <c r="E91" s="6" t="s">
        <v>102</v>
      </c>
      <c r="F91" s="5"/>
      <c r="G91" s="6"/>
    </row>
    <row r="92" spans="1:7" ht="63" x14ac:dyDescent="0.25">
      <c r="A92" s="3">
        <v>25701136</v>
      </c>
      <c r="B92" s="3" t="s">
        <v>8</v>
      </c>
      <c r="C92" s="4">
        <v>-1405720</v>
      </c>
      <c r="D92" s="4">
        <v>-1405720</v>
      </c>
      <c r="E92" s="3" t="s">
        <v>101</v>
      </c>
      <c r="F92" s="5">
        <v>3600000</v>
      </c>
      <c r="G92" s="6" t="s">
        <v>117</v>
      </c>
    </row>
    <row r="93" spans="1:7" x14ac:dyDescent="0.25">
      <c r="A93" s="3">
        <v>25701144</v>
      </c>
      <c r="B93" s="3" t="s">
        <v>10</v>
      </c>
      <c r="C93" s="4">
        <v>-817651</v>
      </c>
      <c r="D93" s="4">
        <v>-737651</v>
      </c>
      <c r="E93" s="3" t="s">
        <v>101</v>
      </c>
      <c r="F93" s="5"/>
      <c r="G93" s="6"/>
    </row>
    <row r="94" spans="1:7" x14ac:dyDescent="0.25">
      <c r="A94" s="3">
        <v>25701146</v>
      </c>
      <c r="B94" s="3" t="s">
        <v>11</v>
      </c>
      <c r="C94" s="4">
        <v>-498777</v>
      </c>
      <c r="D94" s="4">
        <v>-378777</v>
      </c>
      <c r="E94" s="3" t="s">
        <v>101</v>
      </c>
      <c r="F94" s="5"/>
      <c r="G94" s="6"/>
    </row>
    <row r="95" spans="1:7" x14ac:dyDescent="0.25">
      <c r="A95" s="10">
        <v>25701147</v>
      </c>
      <c r="B95" s="10" t="s">
        <v>12</v>
      </c>
      <c r="C95" s="11">
        <v>-764804</v>
      </c>
      <c r="D95" s="11">
        <v>-764804</v>
      </c>
      <c r="E95" s="3" t="s">
        <v>101</v>
      </c>
      <c r="F95" s="12"/>
      <c r="G95" s="6"/>
    </row>
    <row r="96" spans="1:7" x14ac:dyDescent="0.25">
      <c r="A96" s="10">
        <v>25701225</v>
      </c>
      <c r="B96" s="10" t="s">
        <v>26</v>
      </c>
      <c r="C96" s="11">
        <v>-1068252</v>
      </c>
      <c r="D96" s="11">
        <v>-1068252</v>
      </c>
      <c r="E96" s="3" t="s">
        <v>101</v>
      </c>
      <c r="F96" s="12"/>
      <c r="G96" s="6"/>
    </row>
    <row r="97" spans="1:7" x14ac:dyDescent="0.25">
      <c r="A97" s="13" t="s">
        <v>105</v>
      </c>
      <c r="B97" s="13" t="s">
        <v>106</v>
      </c>
      <c r="C97" s="14">
        <f>+SUM(Tabell1[Regnskap per 31.12.2021])</f>
        <v>-892663887</v>
      </c>
      <c r="D97" s="14">
        <f>+SUM(Tabell1[Regnskap per 14.11.2022])</f>
        <v>-584433615</v>
      </c>
      <c r="E97" s="15"/>
      <c r="F97" s="5">
        <f>SUBTOTAL(109,Tabell1[Planlagt bruk (vedtatt og HØP 2023)])</f>
        <v>40450000</v>
      </c>
      <c r="G97" s="16" t="s">
        <v>113</v>
      </c>
    </row>
  </sheetData>
  <pageMargins left="0.70866141732283472" right="0.70866141732283472" top="0.74803149606299213" bottom="0.74803149606299213" header="0.31496062992125984" footer="0.31496062992125984"/>
  <pageSetup paperSize="9" scale="47" fitToHeight="0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7F3E87B1AB648BA6A17201C247666" ma:contentTypeVersion="15" ma:contentTypeDescription="Create a new document." ma:contentTypeScope="" ma:versionID="329a6d343b92f4777c1f5cf777af9aa5">
  <xsd:schema xmlns:xsd="http://www.w3.org/2001/XMLSchema" xmlns:xs="http://www.w3.org/2001/XMLSchema" xmlns:p="http://schemas.microsoft.com/office/2006/metadata/properties" xmlns:ns2="1f6cca7a-962e-4b74-a596-49c923aa0fa7" xmlns:ns3="dfba7784-84f1-4ed2-acb0-4bcdeb094853" targetNamespace="http://schemas.microsoft.com/office/2006/metadata/properties" ma:root="true" ma:fieldsID="f6fced023f8c66a0f80e6bcf549b744c" ns2:_="" ns3:_="">
    <xsd:import namespace="1f6cca7a-962e-4b74-a596-49c923aa0fa7"/>
    <xsd:import namespace="dfba7784-84f1-4ed2-acb0-4bcdeb0948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cca7a-962e-4b74-a596-49c923aa0f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2fe8fde-ed7c-4ef0-99a2-eadfe45e7c79}" ma:internalName="TaxCatchAll" ma:showField="CatchAllData" ma:web="1f6cca7a-962e-4b74-a596-49c923aa0f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a7784-84f1-4ed2-acb0-4bcdeb094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038e36-5342-4922-908c-38f4719ba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ba7784-84f1-4ed2-acb0-4bcdeb094853">
      <Terms xmlns="http://schemas.microsoft.com/office/infopath/2007/PartnerControls"/>
    </lcf76f155ced4ddcb4097134ff3c332f>
    <TaxCatchAll xmlns="1f6cca7a-962e-4b74-a596-49c923aa0fa7" xsi:nil="true"/>
  </documentManagement>
</p:properties>
</file>

<file path=customXml/itemProps1.xml><?xml version="1.0" encoding="utf-8"?>
<ds:datastoreItem xmlns:ds="http://schemas.openxmlformats.org/officeDocument/2006/customXml" ds:itemID="{4F4C0A85-0B5F-415B-886E-2E3D789C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6CFF20-88C6-4DD4-995C-A32DDB5B8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cca7a-962e-4b74-a596-49c923aa0fa7"/>
    <ds:schemaRef ds:uri="dfba7784-84f1-4ed2-acb0-4bcdeb094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D860C-9966-4838-B682-9A262591074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1f6cca7a-962e-4b74-a596-49c923aa0fa7"/>
    <ds:schemaRef ds:uri="http://purl.org/dc/terms/"/>
    <ds:schemaRef ds:uri="dfba7784-84f1-4ed2-acb0-4bcdeb09485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Disposisjonsfond</vt:lpstr>
      <vt:lpstr>Disposisjonsfond!Utskriftsområde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Munawar, Sami</cp:lastModifiedBy>
  <cp:revision/>
  <cp:lastPrinted>2022-11-14T12:21:44Z</cp:lastPrinted>
  <dcterms:created xsi:type="dcterms:W3CDTF">2022-11-14T07:27:53Z</dcterms:created>
  <dcterms:modified xsi:type="dcterms:W3CDTF">2022-11-14T12:22:19Z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0x010100F627F3E87B1AB648BA6A17201C247666</vt:lpwstr>
  </property>
  <property fmtid="{D5CDD505-2E9C-101B-9397-08002B2CF9AE}" pid="3" name="MediaServiceImageTags">
    <vt:lpwstr/>
  </property>
</Properties>
</file>