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sandneskommune.sharepoint.com/sites/rsrapport2015/Shared Documents/Årsrapport 2021/Saksframlegg og vedlegg/"/>
    </mc:Choice>
  </mc:AlternateContent>
  <xr:revisionPtr revIDLastSave="231" documentId="13_ncr:1_{A5807FBE-42F0-4577-90B1-12626A682EF6}" xr6:coauthVersionLast="47" xr6:coauthVersionMax="47" xr10:uidLastSave="{116A44F3-F86B-4EB0-93C8-87CC7FB8EBAB}"/>
  <bookViews>
    <workbookView xWindow="3765" yWindow="3810" windowWidth="24900" windowHeight="12300" xr2:uid="{771EC734-2EEE-4D18-B8F9-48244CC1A8D3}"/>
  </bookViews>
  <sheets>
    <sheet name="2021"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1" i="4" l="1"/>
  <c r="C62" i="4"/>
  <c r="D29" i="4" l="1"/>
  <c r="E29" i="4"/>
  <c r="F29" i="4"/>
  <c r="F131" i="4" s="1"/>
  <c r="C29" i="4"/>
  <c r="E131" i="4" l="1"/>
  <c r="D131" i="4"/>
</calcChain>
</file>

<file path=xl/sharedStrings.xml><?xml version="1.0" encoding="utf-8"?>
<sst xmlns="http://schemas.openxmlformats.org/spreadsheetml/2006/main" count="109" uniqueCount="106">
  <si>
    <t>Sentrale inntekter og utgifter:</t>
  </si>
  <si>
    <t>Delsum</t>
  </si>
  <si>
    <t>Helse og velferd</t>
  </si>
  <si>
    <t>Legevakt: Luftveislegevakt på Klepp</t>
  </si>
  <si>
    <t>Ekstra personell innen pleie og omsorg</t>
  </si>
  <si>
    <t>Smittevernutstyr</t>
  </si>
  <si>
    <t>Byutvikling og teknisk</t>
  </si>
  <si>
    <t>Kultur og næring</t>
  </si>
  <si>
    <t>Eiendom</t>
  </si>
  <si>
    <t>Sum</t>
  </si>
  <si>
    <t>2021</t>
  </si>
  <si>
    <t>Budsjettjustert i 1. perioderapport 2021</t>
  </si>
  <si>
    <t>Budsjettjustering 2. perioderapport 2021</t>
  </si>
  <si>
    <t>Endringer saldert statsbudsjett 2021. Kompensasjon for ekstrautgifter og inntektsbortfall grunnet koronapandemien. Total ramme på landsbasis på kr 4,4 milliarder. Kr 65 millioner er allerede innarbeidet i budsjettet</t>
  </si>
  <si>
    <t>Endringer saldert statsbudsjett 2021. Kontrolltiltak smittevern. Total ramme på landsbasis på kr 321 millioner.</t>
  </si>
  <si>
    <t>Ny krisepakke koronapandemi (Prop. 79 S 2020-2021). Økt rammetilskudd på totalt kr 500 millioner for å dekke utgifter til vaksinasjon. Midlene fordeles etter innbyggertall. Prop. behandles i stortinget 23. februar. Utbetalt i mars.</t>
  </si>
  <si>
    <t>Ny krisepakke koronapandemi (Prop. 79 S 2020-2021). Øremerket tilskudd til kommunal kompensasjonsordning til lokale virksomheter. Totalt kr 1,75 milliard. Kr 500 millioner disponeres etter Stortingets vedtak 23. februar. Denne delen går til kommuner med arbeidsledighet over landssnitt samt til kommuner med smittevernstiltak på nivå 5. Kr 500 millioner fordeles etter innbyggertall. Resterende kr 750 millioner fordeles senere. Her vises fordeling av de første kr 1 milliard.</t>
  </si>
  <si>
    <t>Allerede budsjettjustert etter vedtak i fsak 21/21, budsjettjustering nr 336</t>
  </si>
  <si>
    <t>Utbetaling av midler på kr 7,37 millioner i raden ovenfor til lokale virksomheter.</t>
  </si>
  <si>
    <t>Ny krisepakke koronapandemi (Prop. 79 S 2020-2021). Øremerket tilskudd til kommunal kompensasjonsordning til lokale virksomheter. Totalt kr 1,75 milliard. Kr 500 millioner disponeres etter Stortingets vedtak 23. februar. Denne delen går til kommuner med arbeidsledighet over landssnitt samt til kommuner med smittevernstiltak på nivå 5. Kr 500 millioner fordeles etter innbyggertall. Resterende kr 750 millioner fordeles senere. Her vises anslag på fordeling av de siste kr 750 millioner. Av disse kr 750 millionene er kr 675 millioner fordelt etter antall ansatte i overnattings- og serveringsbransjen og kr 75 millioner fordeles til kommuner på sentralitetsnivå 4-6, med mange ansatte innen idretts- og fritidsaktivitet på vinterstid.</t>
  </si>
  <si>
    <t>Utbetaling av midler på kr 8,86 millioner i raden ovenfor til lokale virksomheter.</t>
  </si>
  <si>
    <t>Ny krisepakke koronapandemi (Prop. 79 S 2020-2021). Øremerket tilskudd til nye og utvidede sommerskoletilbud. Totalt kr 500 millioner. Anslag fordelt etter innbyggertall.</t>
  </si>
  <si>
    <t>Allerede budsjettjustert etter tilsagnsbrev fra Udir, budsjettjustering nr 496</t>
  </si>
  <si>
    <t>Bruk av øremerket tilskudd til nye og utvidede sommerskoletilbud</t>
  </si>
  <si>
    <t>Ny krisepakke koronapandemi (Prop. 79 S 2020-2021). Øremerket tilskudd til refusjon av kommunenes utgifter knyttet til karantenehotell. Totalt kr 460 millioner. Legger ikke inn anslag her.</t>
  </si>
  <si>
    <t>Ny krisepakke koronapandemi (Prop. 79 S 2020-2021). Øvrige mindre øremerkede tilskudd. Kompetanse og innovasjon i omsorgstjenestene, allmennlegetjenester, psykisk helse etc, økt integreringstilskudd, kommunale innvandrertiltak, opplæring av voksne innvandrere, tilskudd til vertskommuner for asylmottak samt nasjonal tilskuddsordning for å inkludere barn og unge. Totalt kr 447,2 millioner.</t>
  </si>
  <si>
    <t>Revidert nasjonalbudsjett 2021 - økt innybyggertilskudd</t>
  </si>
  <si>
    <t>Revidert nasjonalbudsjett 2021 - tilskudd vaksinasjon</t>
  </si>
  <si>
    <t>Skjønnsmidler TISK første halvår 2021. Totalt kr 1,5 milliarder fordeles kommunene, hvorav kr 50 gikk til Rogaland og kr 5 millioner til Sandnes. Utbetalt juli 2021.</t>
  </si>
  <si>
    <t>Økt rammetilskudd. Koronakompensasjon lokalt næringsliv, del 3, kr 12,552 millioner</t>
  </si>
  <si>
    <t>Utbetaling av midler på kr 12,552 millioner i raden ovenfor til lokale virksomheter.</t>
  </si>
  <si>
    <t>Tjenesteområdene (både prosjektført og indirekte):</t>
  </si>
  <si>
    <t>Helsestasjon: lønn på 2255</t>
  </si>
  <si>
    <t>Helsestasjon: teknisk utstyr</t>
  </si>
  <si>
    <t>Vaksinering - hele kommunen:</t>
  </si>
  <si>
    <t>Legevakt: virksomhetsleder (90 %) og avdelingsleder (60 %) (indirekte lønn)</t>
  </si>
  <si>
    <t>Legevakt: lønn på 2255</t>
  </si>
  <si>
    <t>Legevakt: medisinsk forbruksmateriell på 2255</t>
  </si>
  <si>
    <t>Legetjenester: kommuneoverlege</t>
  </si>
  <si>
    <t>Legetjenester: lønn og tilskudd på 2255</t>
  </si>
  <si>
    <t>Legetjenster: medisinsk forbruksmateriell på 2255</t>
  </si>
  <si>
    <t>Boligtjenesten: strøm i beredskapsboliger</t>
  </si>
  <si>
    <t>Boligtjenesten: beredskapsbolig</t>
  </si>
  <si>
    <t>Boligtjenesten: tomgangsleie - flyktninger</t>
  </si>
  <si>
    <t>NAV: forbruksmateriell og utstyr på 2255</t>
  </si>
  <si>
    <t>NAV: vekter</t>
  </si>
  <si>
    <t>Flyktning: annet forbruksmateriell og arbeidstøy på 2255</t>
  </si>
  <si>
    <t>Flyktning: indirekte lønn</t>
  </si>
  <si>
    <t>MEH: medisinsk forbruksmateriell og arbeidstøy på 2255</t>
  </si>
  <si>
    <t>MEH: rengjøring</t>
  </si>
  <si>
    <t>MEH: utstyr på 2255</t>
  </si>
  <si>
    <t>MEH: indirekte lønn</t>
  </si>
  <si>
    <t>AKS: drift av smittevernlager</t>
  </si>
  <si>
    <t>AKS: tapt inntjening</t>
  </si>
  <si>
    <t>Helse og velferd felles karantenehotell</t>
  </si>
  <si>
    <t>Økonomi</t>
  </si>
  <si>
    <t>Organisasjon</t>
  </si>
  <si>
    <t>Opplæring</t>
  </si>
  <si>
    <t>Smitteutstyr</t>
  </si>
  <si>
    <t>Sentrale staber, politisk virksomhet og fellesutgifter</t>
  </si>
  <si>
    <t>Diverse kostnader innen drift og forvaltning, coronatiltak bygg</t>
  </si>
  <si>
    <t>Annet/diverse</t>
  </si>
  <si>
    <t>Skjønnsmidler smittevern og TISK fra Statsforvalter 2. halvår. Totalt kr 90 millioner til Rogaland, kr 11,5 millioner til Sandnes. Informasjon om tilskudd 8. desember.</t>
  </si>
  <si>
    <t>Tiltakspakke næringslivet, totalt kr 208 millioner på landsbasis, kr 8,254 millioner til Sandnes.</t>
  </si>
  <si>
    <t>Viderefordeling næringslivet</t>
  </si>
  <si>
    <t>Tiltakspakke næringslivet, totalt kr 500 millioner på landsbasis, kr 9,098 millioner til Sandnes.</t>
  </si>
  <si>
    <t xml:space="preserve">Ytterligere kompensasjon for ekstrautgifter i 2. halvår på kr 750 millioner på landsbasis (Prop 24 S).   </t>
  </si>
  <si>
    <t>Kompensasjon for merutgifter ifm valgavvikling (Prop. 24 S). Kr 50 millioner på landsbasis.</t>
  </si>
  <si>
    <t>Kompensasjon koronavaksinasjon og influensavaksinasjon (Prop 24 S). Kr 528 millioner på landsbasis.</t>
  </si>
  <si>
    <t>Kostnader 2021</t>
  </si>
  <si>
    <t>Oppvekst</t>
  </si>
  <si>
    <t>Skole: forbruksmateriell som antibac, engangshansker ol.</t>
  </si>
  <si>
    <t>Skole: lønn på prosjektnummer 2255</t>
  </si>
  <si>
    <t>Barnehagene: vikarutgifter/ekstrahjelp/overtid. Prosjektnummer 2255</t>
  </si>
  <si>
    <t>Vaksinering: diverse på 2268</t>
  </si>
  <si>
    <t>Vaksinering: vaksinasjonslokalet</t>
  </si>
  <si>
    <t>Vaksinering: lønn</t>
  </si>
  <si>
    <t>Tapte inntekter utlignes med reduserte kostnader for kultur.</t>
  </si>
  <si>
    <t>Kompensasjon årsslutt</t>
  </si>
  <si>
    <r>
      <rPr>
        <b/>
        <sz val="11"/>
        <color theme="1"/>
        <rFont val="Calibri"/>
        <family val="2"/>
        <scheme val="minor"/>
      </rPr>
      <t>Kompensasjon januar-august ifm 2. perioderapport 31.08.21</t>
    </r>
    <r>
      <rPr>
        <sz val="11"/>
        <color theme="1"/>
        <rFont val="Calibri"/>
        <family val="2"/>
        <scheme val="minor"/>
      </rPr>
      <t xml:space="preserve"> på tjenesteområdene, utgifter merket med prosjektnummer 2255 og 2268.</t>
    </r>
  </si>
  <si>
    <r>
      <rPr>
        <b/>
        <sz val="11"/>
        <color theme="1"/>
        <rFont val="Calibri"/>
        <family val="2"/>
        <scheme val="minor"/>
      </rPr>
      <t>Kompensasjon august-desember per 30.12.21</t>
    </r>
    <r>
      <rPr>
        <sz val="11"/>
        <color theme="1"/>
        <rFont val="Calibri"/>
        <family val="2"/>
        <scheme val="minor"/>
      </rPr>
      <t xml:space="preserve"> på tjenesteområdene, utgifter merket med prosjektnummer 2255 og 2268.</t>
    </r>
  </si>
  <si>
    <t>Skole: Datalisenser - transponder</t>
  </si>
  <si>
    <t>Økonomiavdelingene: Søknader, oversikter, koordinering og rapportering av covid-19 utgifter.</t>
  </si>
  <si>
    <t>Næring: behandling av søknader fra næringslivet om covid-19 kompensasjon.</t>
  </si>
  <si>
    <t>Utgifter lønnskostnader</t>
  </si>
  <si>
    <t>Utgifter til smittesporing-lønnskostnader.</t>
  </si>
  <si>
    <t>Smitteutstyr og bruk av c19.no</t>
  </si>
  <si>
    <t>Smitteutstyr ifm valg</t>
  </si>
  <si>
    <t>Helsestasjon: medisinsk utstyr, forbruksmateriell og rengjøringsmidler på 2255</t>
  </si>
  <si>
    <t>MEH: vakthold smittevern</t>
  </si>
  <si>
    <t>Legetjenester: kommuneoverlegevakt</t>
  </si>
  <si>
    <t>Brueland bhg brakker (Ingen kostnader på dette i 2021. Disse brakkene ble flyttet fra Lundehaugen til Brueland og Stavangeland. Har blitt brukt flere steder i kommunen tidligere, men har dermed ikke generert noen nye kostnader i 2021)</t>
  </si>
  <si>
    <t>Legetjenester: ReMin smittesporing og hotell</t>
  </si>
  <si>
    <t>Bydrift: renhold</t>
  </si>
  <si>
    <t>PIV: renhold</t>
  </si>
  <si>
    <t>Kart, oppmåling og analyse: utgifter til smittesporing-lønnskostnader</t>
  </si>
  <si>
    <r>
      <t xml:space="preserve">Klima, vann og miljø: utgifter til smittesporing-lønnskostnader. </t>
    </r>
    <r>
      <rPr>
        <i/>
        <sz val="11"/>
        <color theme="1"/>
        <rFont val="Calibri"/>
        <family val="2"/>
        <scheme val="minor"/>
      </rPr>
      <t>Alt som er ført på prosjekt 2255, art 1000-1199. Fra 1200 ligger det kostnader som skal dekkes av selvkost</t>
    </r>
    <r>
      <rPr>
        <sz val="11"/>
        <color theme="1"/>
        <rFont val="Calibri"/>
        <family val="2"/>
        <scheme val="minor"/>
      </rPr>
      <t>.</t>
    </r>
  </si>
  <si>
    <t>Byggesak: utgifter til smittesporing-lønnskostnader. (NB! Kun 140 000 av disse er ført mot prosjekt 2255. De har kun fått dekket 141 000 i perioderapportene. Resten er ført på tjeneste 2413, og dermed ikke kompensert)</t>
  </si>
  <si>
    <t>Bydrift: tap av inntekter parkering</t>
  </si>
  <si>
    <t>PIV: tap av inntekter billett svømmehaller</t>
  </si>
  <si>
    <t>Byggdrift: utgifter til smittesporing-lønnskostnader. Kun lønnskost på ansvar 1204 - de andre ansvarene gjelder seniortillegg, feil prosjekt?</t>
  </si>
  <si>
    <t>Barnehagene: forbruksmateriell</t>
  </si>
  <si>
    <t>Bemanningskontoret og smittesporing-lønnskostnader</t>
  </si>
  <si>
    <t>Helsestasjon, tapt inntekt reisevaksiner</t>
  </si>
  <si>
    <t>AKS: kjøring av covid-19 tester</t>
  </si>
  <si>
    <t>Utgifter lønnskostnader - avregning pensjon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</si>
</sst>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7"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b/>
      <sz val="30"/>
      <color theme="1"/>
      <name val="Calibri"/>
      <family val="2"/>
      <scheme val="minor"/>
    </font>
    <font>
      <sz val="12"/>
      <color theme="1"/>
      <name val="Calibri"/>
      <family val="2"/>
      <scheme val="minor"/>
    </font>
    <font>
      <sz val="10"/>
      <color theme="1"/>
      <name val="Calibri"/>
      <family val="2"/>
      <scheme val="minor"/>
    </font>
    <font>
      <sz val="10"/>
      <color rgb="FF000000"/>
      <name val="Calibri"/>
      <family val="2"/>
    </font>
    <font>
      <sz val="8"/>
      <name val="Calibri"/>
      <family val="2"/>
      <scheme val="minor"/>
    </font>
    <font>
      <b/>
      <sz val="10"/>
      <color rgb="FF000000"/>
      <name val="Calibri"/>
      <family val="2"/>
    </font>
    <font>
      <sz val="11"/>
      <color rgb="FF000000"/>
      <name val="Calibri"/>
      <family val="2"/>
      <scheme val="minor"/>
    </font>
    <font>
      <sz val="11"/>
      <color rgb="FF000000"/>
      <name val="Calibri"/>
      <family val="2"/>
    </font>
    <font>
      <b/>
      <sz val="11"/>
      <color rgb="FF000000"/>
      <name val="Calibri"/>
      <family val="2"/>
    </font>
    <font>
      <i/>
      <sz val="11"/>
      <color theme="1"/>
      <name val="Calibri"/>
      <family val="2"/>
      <scheme val="minor"/>
    </font>
    <font>
      <sz val="11"/>
      <color rgb="FF0070C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2F2F2"/>
        <bgColor indexed="64"/>
      </patternFill>
    </fill>
    <fill>
      <patternFill patternType="solid">
        <fgColor rgb="FFF2F2F2"/>
        <bgColor rgb="FF000000"/>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60">
    <xf numFmtId="0" fontId="0" fillId="0" borderId="0" xfId="0"/>
    <xf numFmtId="49" fontId="0" fillId="0" borderId="0" xfId="0" applyNumberFormat="1" applyAlignment="1">
      <alignment wrapText="1"/>
    </xf>
    <xf numFmtId="0" fontId="1" fillId="4" borderId="1" xfId="0" applyFont="1" applyFill="1" applyBorder="1" applyAlignment="1">
      <alignment wrapText="1"/>
    </xf>
    <xf numFmtId="3" fontId="0" fillId="3" borderId="1" xfId="0" applyNumberFormat="1" applyFill="1" applyBorder="1" applyAlignment="1">
      <alignment wrapText="1"/>
    </xf>
    <xf numFmtId="3" fontId="0" fillId="4" borderId="1" xfId="0" applyNumberFormat="1" applyFill="1" applyBorder="1" applyAlignment="1">
      <alignment wrapText="1"/>
    </xf>
    <xf numFmtId="49" fontId="0" fillId="2" borderId="1" xfId="0" applyNumberFormat="1" applyFill="1" applyBorder="1" applyAlignment="1">
      <alignment wrapText="1"/>
    </xf>
    <xf numFmtId="3" fontId="1" fillId="4" borderId="1" xfId="0" applyNumberFormat="1" applyFont="1" applyFill="1" applyBorder="1" applyAlignment="1">
      <alignment wrapText="1"/>
    </xf>
    <xf numFmtId="0" fontId="1" fillId="0" borderId="0" xfId="0" applyFont="1"/>
    <xf numFmtId="3" fontId="2" fillId="3" borderId="1" xfId="0" applyNumberFormat="1" applyFont="1" applyFill="1" applyBorder="1" applyAlignment="1">
      <alignment wrapText="1"/>
    </xf>
    <xf numFmtId="3" fontId="2" fillId="4" borderId="1" xfId="0" applyNumberFormat="1" applyFont="1" applyFill="1" applyBorder="1" applyAlignment="1">
      <alignment wrapText="1"/>
    </xf>
    <xf numFmtId="49" fontId="0" fillId="2" borderId="1" xfId="0" applyNumberFormat="1" applyFont="1" applyFill="1" applyBorder="1" applyAlignment="1">
      <alignment wrapText="1"/>
    </xf>
    <xf numFmtId="3" fontId="1" fillId="3" borderId="1" xfId="0" applyNumberFormat="1" applyFont="1" applyFill="1" applyBorder="1" applyAlignment="1">
      <alignment wrapText="1"/>
    </xf>
    <xf numFmtId="164" fontId="0" fillId="0" borderId="0" xfId="1" applyNumberFormat="1" applyFont="1"/>
    <xf numFmtId="49" fontId="1" fillId="0" borderId="0" xfId="0" applyNumberFormat="1" applyFont="1" applyAlignment="1">
      <alignment wrapText="1"/>
    </xf>
    <xf numFmtId="49" fontId="4" fillId="2" borderId="1" xfId="0" applyNumberFormat="1" applyFont="1" applyFill="1" applyBorder="1" applyAlignment="1">
      <alignment wrapText="1"/>
    </xf>
    <xf numFmtId="49" fontId="5" fillId="2" borderId="1" xfId="0" applyNumberFormat="1" applyFont="1" applyFill="1" applyBorder="1" applyAlignment="1">
      <alignment wrapText="1"/>
    </xf>
    <xf numFmtId="49" fontId="6" fillId="2" borderId="1" xfId="0" applyNumberFormat="1" applyFont="1" applyFill="1" applyBorder="1" applyAlignment="1">
      <alignment vertical="top" wrapText="1"/>
    </xf>
    <xf numFmtId="0" fontId="4" fillId="3" borderId="1" xfId="0" applyFont="1" applyFill="1" applyBorder="1" applyAlignment="1">
      <alignment wrapText="1"/>
    </xf>
    <xf numFmtId="0" fontId="4" fillId="4" borderId="1" xfId="0" applyFont="1" applyFill="1" applyBorder="1" applyAlignment="1">
      <alignment wrapText="1"/>
    </xf>
    <xf numFmtId="164" fontId="1" fillId="2" borderId="1" xfId="1" applyNumberFormat="1" applyFont="1" applyFill="1" applyBorder="1" applyAlignment="1">
      <alignment wrapText="1"/>
    </xf>
    <xf numFmtId="0" fontId="9" fillId="6" borderId="1" xfId="0" applyFont="1" applyFill="1" applyBorder="1" applyAlignment="1">
      <alignment wrapText="1"/>
    </xf>
    <xf numFmtId="49" fontId="12" fillId="2" borderId="1" xfId="0" applyNumberFormat="1" applyFont="1" applyFill="1" applyBorder="1" applyAlignment="1">
      <alignment wrapText="1"/>
    </xf>
    <xf numFmtId="49" fontId="2" fillId="2" borderId="1" xfId="0" applyNumberFormat="1" applyFont="1" applyFill="1" applyBorder="1" applyAlignment="1">
      <alignment wrapText="1"/>
    </xf>
    <xf numFmtId="3" fontId="7" fillId="3" borderId="1" xfId="0" applyNumberFormat="1" applyFont="1" applyFill="1" applyBorder="1" applyAlignment="1">
      <alignment wrapText="1"/>
    </xf>
    <xf numFmtId="3" fontId="7" fillId="4" borderId="1" xfId="0" applyNumberFormat="1" applyFont="1" applyFill="1" applyBorder="1" applyAlignment="1">
      <alignment wrapText="1"/>
    </xf>
    <xf numFmtId="164" fontId="5" fillId="2" borderId="1" xfId="1" applyNumberFormat="1" applyFont="1" applyFill="1" applyBorder="1" applyAlignment="1">
      <alignment horizontal="right" wrapText="1"/>
    </xf>
    <xf numFmtId="164" fontId="5" fillId="3" borderId="1" xfId="1" applyNumberFormat="1" applyFont="1" applyFill="1" applyBorder="1" applyAlignment="1">
      <alignment wrapText="1"/>
    </xf>
    <xf numFmtId="164" fontId="5" fillId="4" borderId="1" xfId="1" applyNumberFormat="1" applyFont="1" applyFill="1" applyBorder="1" applyAlignment="1">
      <alignment wrapText="1"/>
    </xf>
    <xf numFmtId="164" fontId="4" fillId="2" borderId="1" xfId="1" applyNumberFormat="1" applyFont="1" applyFill="1" applyBorder="1" applyAlignment="1">
      <alignment wrapText="1"/>
    </xf>
    <xf numFmtId="164" fontId="0" fillId="2" borderId="1" xfId="1" applyNumberFormat="1" applyFont="1" applyFill="1" applyBorder="1" applyAlignment="1">
      <alignment horizontal="right" wrapText="1"/>
    </xf>
    <xf numFmtId="164" fontId="12" fillId="2" borderId="1" xfId="1" applyNumberFormat="1" applyFont="1" applyFill="1" applyBorder="1" applyAlignment="1">
      <alignment horizontal="right" wrapText="1"/>
    </xf>
    <xf numFmtId="164" fontId="2" fillId="2" borderId="1" xfId="1" applyNumberFormat="1" applyFont="1" applyFill="1" applyBorder="1" applyAlignment="1">
      <alignment horizontal="right" wrapText="1"/>
    </xf>
    <xf numFmtId="164" fontId="4" fillId="2" borderId="1" xfId="1" applyNumberFormat="1" applyFont="1" applyFill="1" applyBorder="1" applyAlignment="1">
      <alignment horizontal="right" wrapText="1"/>
    </xf>
    <xf numFmtId="164" fontId="0" fillId="5" borderId="1" xfId="1" applyNumberFormat="1" applyFont="1" applyFill="1" applyBorder="1" applyAlignment="1">
      <alignment horizontal="right" wrapText="1"/>
    </xf>
    <xf numFmtId="164" fontId="8" fillId="5" borderId="1" xfId="1" applyNumberFormat="1" applyFont="1" applyFill="1" applyBorder="1" applyAlignment="1">
      <alignment horizontal="right" wrapText="1"/>
    </xf>
    <xf numFmtId="164" fontId="8" fillId="2" borderId="1" xfId="1" applyNumberFormat="1" applyFont="1" applyFill="1" applyBorder="1" applyAlignment="1">
      <alignment horizontal="right" wrapText="1"/>
    </xf>
    <xf numFmtId="164" fontId="9" fillId="6" borderId="1" xfId="1" applyNumberFormat="1" applyFont="1" applyFill="1" applyBorder="1" applyAlignment="1">
      <alignment horizontal="right" wrapText="1"/>
    </xf>
    <xf numFmtId="164" fontId="11" fillId="6" borderId="1" xfId="1" applyNumberFormat="1" applyFont="1" applyFill="1" applyBorder="1" applyAlignment="1">
      <alignment horizontal="right" wrapText="1"/>
    </xf>
    <xf numFmtId="164" fontId="7" fillId="2" borderId="1" xfId="1" applyNumberFormat="1" applyFont="1" applyFill="1" applyBorder="1" applyAlignment="1">
      <alignment horizontal="right" wrapText="1"/>
    </xf>
    <xf numFmtId="3" fontId="0" fillId="4" borderId="2" xfId="0" applyNumberFormat="1" applyFill="1" applyBorder="1" applyAlignment="1">
      <alignment wrapText="1"/>
    </xf>
    <xf numFmtId="49" fontId="0" fillId="5" borderId="1" xfId="0" applyNumberFormat="1" applyFont="1" applyFill="1" applyBorder="1" applyAlignment="1">
      <alignment wrapText="1"/>
    </xf>
    <xf numFmtId="0" fontId="13" fillId="6" borderId="1" xfId="0" applyFont="1" applyFill="1" applyBorder="1" applyAlignment="1">
      <alignment wrapText="1"/>
    </xf>
    <xf numFmtId="0" fontId="14" fillId="6" borderId="1" xfId="0" applyFont="1" applyFill="1" applyBorder="1" applyAlignment="1">
      <alignment wrapText="1"/>
    </xf>
    <xf numFmtId="0" fontId="12" fillId="6" borderId="1" xfId="0" applyFont="1" applyFill="1" applyBorder="1" applyAlignment="1">
      <alignment wrapText="1"/>
    </xf>
    <xf numFmtId="49" fontId="0" fillId="2" borderId="1" xfId="0" quotePrefix="1" applyNumberFormat="1" applyFont="1" applyFill="1" applyBorder="1" applyAlignment="1">
      <alignment wrapText="1"/>
    </xf>
    <xf numFmtId="49" fontId="16" fillId="2" borderId="1" xfId="0" applyNumberFormat="1" applyFont="1" applyFill="1" applyBorder="1" applyAlignment="1">
      <alignment wrapText="1"/>
    </xf>
    <xf numFmtId="0" fontId="7" fillId="0" borderId="0" xfId="0" applyFont="1"/>
    <xf numFmtId="0" fontId="4" fillId="7" borderId="1" xfId="0" applyFont="1" applyFill="1" applyBorder="1" applyAlignment="1">
      <alignment wrapText="1"/>
    </xf>
    <xf numFmtId="3" fontId="0" fillId="7" borderId="1" xfId="0" applyNumberFormat="1" applyFill="1" applyBorder="1" applyAlignment="1">
      <alignment wrapText="1"/>
    </xf>
    <xf numFmtId="3" fontId="1" fillId="7" borderId="1" xfId="0" applyNumberFormat="1" applyFont="1" applyFill="1" applyBorder="1" applyAlignment="1">
      <alignment wrapText="1"/>
    </xf>
    <xf numFmtId="0" fontId="1" fillId="7" borderId="1" xfId="0" applyFont="1" applyFill="1" applyBorder="1" applyAlignment="1">
      <alignment wrapText="1"/>
    </xf>
    <xf numFmtId="3" fontId="2" fillId="7" borderId="1" xfId="0" applyNumberFormat="1" applyFont="1" applyFill="1" applyBorder="1" applyAlignment="1">
      <alignment wrapText="1"/>
    </xf>
    <xf numFmtId="3" fontId="7" fillId="7" borderId="1" xfId="0" applyNumberFormat="1" applyFont="1" applyFill="1" applyBorder="1" applyAlignment="1">
      <alignment wrapText="1"/>
    </xf>
    <xf numFmtId="164" fontId="5" fillId="7" borderId="1" xfId="1" applyNumberFormat="1" applyFont="1" applyFill="1" applyBorder="1" applyAlignment="1">
      <alignment wrapText="1"/>
    </xf>
    <xf numFmtId="164" fontId="4" fillId="7" borderId="1" xfId="1" applyNumberFormat="1" applyFont="1" applyFill="1" applyBorder="1" applyAlignment="1">
      <alignment horizontal="right" wrapText="1"/>
    </xf>
    <xf numFmtId="164" fontId="4" fillId="3" borderId="1" xfId="1" applyNumberFormat="1" applyFont="1" applyFill="1" applyBorder="1" applyAlignment="1">
      <alignment horizontal="right" wrapText="1"/>
    </xf>
    <xf numFmtId="164" fontId="4" fillId="4" borderId="1" xfId="1" applyNumberFormat="1" applyFont="1" applyFill="1" applyBorder="1" applyAlignment="1">
      <alignment horizontal="right" wrapText="1"/>
    </xf>
    <xf numFmtId="49" fontId="7" fillId="2" borderId="1" xfId="0" applyNumberFormat="1" applyFont="1" applyFill="1" applyBorder="1" applyAlignment="1">
      <alignment wrapText="1"/>
    </xf>
    <xf numFmtId="0" fontId="1" fillId="0" borderId="0" xfId="0" applyFont="1" applyFill="1"/>
    <xf numFmtId="0" fontId="0" fillId="0" borderId="0" xfId="0" applyFill="1"/>
  </cellXfs>
  <cellStyles count="2">
    <cellStyle name="K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1E765-AEB6-4DD6-8AA7-8E4A3919E50C}">
  <dimension ref="B2:I136"/>
  <sheetViews>
    <sheetView tabSelected="1" zoomScaleNormal="100" workbookViewId="0">
      <pane xSplit="1" ySplit="2" topLeftCell="B27" activePane="bottomRight" state="frozen"/>
      <selection pane="topRight"/>
      <selection pane="bottomLeft"/>
      <selection pane="bottomRight" activeCell="H30" sqref="H30:I60"/>
    </sheetView>
  </sheetViews>
  <sheetFormatPr baseColWidth="10" defaultColWidth="11.42578125" defaultRowHeight="15" x14ac:dyDescent="0.25"/>
  <cols>
    <col min="1" max="1" width="3" customWidth="1"/>
    <col min="2" max="2" width="82.5703125" style="1" customWidth="1"/>
    <col min="3" max="3" width="16.85546875" style="12" customWidth="1"/>
    <col min="4" max="4" width="23.140625" customWidth="1"/>
    <col min="5" max="5" width="22.42578125" customWidth="1"/>
    <col min="6" max="6" width="15.85546875" customWidth="1"/>
  </cols>
  <sheetData>
    <row r="2" spans="2:6" ht="39" x14ac:dyDescent="0.25">
      <c r="B2" s="16" t="s">
        <v>10</v>
      </c>
      <c r="C2" s="28" t="s">
        <v>69</v>
      </c>
      <c r="D2" s="17" t="s">
        <v>11</v>
      </c>
      <c r="E2" s="18" t="s">
        <v>12</v>
      </c>
      <c r="F2" s="47" t="s">
        <v>78</v>
      </c>
    </row>
    <row r="3" spans="2:6" ht="18.75" x14ac:dyDescent="0.3">
      <c r="B3" s="15" t="s">
        <v>0</v>
      </c>
      <c r="C3" s="19"/>
      <c r="D3" s="3"/>
      <c r="E3" s="39"/>
      <c r="F3" s="48"/>
    </row>
    <row r="4" spans="2:6" ht="45" x14ac:dyDescent="0.25">
      <c r="B4" s="5" t="s">
        <v>13</v>
      </c>
      <c r="C4" s="29">
        <v>-65519000</v>
      </c>
      <c r="D4" s="3">
        <v>-519000</v>
      </c>
      <c r="E4" s="4"/>
      <c r="F4" s="48"/>
    </row>
    <row r="5" spans="2:6" ht="30" x14ac:dyDescent="0.25">
      <c r="B5" s="5" t="s">
        <v>14</v>
      </c>
      <c r="C5" s="29">
        <v>-1500000</v>
      </c>
      <c r="D5" s="3">
        <v>-1500000</v>
      </c>
      <c r="E5" s="4"/>
      <c r="F5" s="48"/>
    </row>
    <row r="6" spans="2:6" ht="45" x14ac:dyDescent="0.25">
      <c r="B6" s="5" t="s">
        <v>15</v>
      </c>
      <c r="C6" s="29">
        <v>-7461000.237855914</v>
      </c>
      <c r="D6" s="3">
        <v>-7461000</v>
      </c>
      <c r="E6" s="4"/>
      <c r="F6" s="48"/>
    </row>
    <row r="7" spans="2:6" ht="90" x14ac:dyDescent="0.25">
      <c r="B7" s="5" t="s">
        <v>16</v>
      </c>
      <c r="C7" s="29">
        <v>-7372974</v>
      </c>
      <c r="D7" s="3" t="s">
        <v>17</v>
      </c>
      <c r="E7" s="4"/>
      <c r="F7" s="48"/>
    </row>
    <row r="8" spans="2:6" ht="45" x14ac:dyDescent="0.25">
      <c r="B8" s="5" t="s">
        <v>18</v>
      </c>
      <c r="C8" s="29">
        <v>7372974</v>
      </c>
      <c r="D8" s="3" t="s">
        <v>17</v>
      </c>
      <c r="E8" s="4"/>
      <c r="F8" s="48"/>
    </row>
    <row r="9" spans="2:6" ht="135" x14ac:dyDescent="0.25">
      <c r="B9" s="5" t="s">
        <v>19</v>
      </c>
      <c r="C9" s="29">
        <v>-8861000</v>
      </c>
      <c r="D9" s="3">
        <v>-8861000</v>
      </c>
      <c r="E9" s="4"/>
      <c r="F9" s="48"/>
    </row>
    <row r="10" spans="2:6" x14ac:dyDescent="0.25">
      <c r="B10" s="5" t="s">
        <v>20</v>
      </c>
      <c r="C10" s="29">
        <v>8861000</v>
      </c>
      <c r="D10" s="3">
        <v>8861000</v>
      </c>
      <c r="E10" s="4"/>
      <c r="F10" s="48"/>
    </row>
    <row r="11" spans="2:6" ht="60" x14ac:dyDescent="0.25">
      <c r="B11" s="5" t="s">
        <v>21</v>
      </c>
      <c r="C11" s="29">
        <v>-10203200</v>
      </c>
      <c r="D11" s="3" t="s">
        <v>22</v>
      </c>
      <c r="E11" s="4"/>
      <c r="F11" s="48"/>
    </row>
    <row r="12" spans="2:6" ht="60" x14ac:dyDescent="0.25">
      <c r="B12" s="5" t="s">
        <v>23</v>
      </c>
      <c r="C12" s="29">
        <v>10203200</v>
      </c>
      <c r="D12" s="3" t="s">
        <v>22</v>
      </c>
      <c r="E12" s="4"/>
      <c r="F12" s="48"/>
    </row>
    <row r="13" spans="2:6" ht="45" x14ac:dyDescent="0.25">
      <c r="B13" s="5" t="s">
        <v>24</v>
      </c>
      <c r="C13" s="29"/>
      <c r="D13" s="3"/>
      <c r="E13" s="4"/>
      <c r="F13" s="48"/>
    </row>
    <row r="14" spans="2:6" ht="75" x14ac:dyDescent="0.25">
      <c r="B14" s="5" t="s">
        <v>25</v>
      </c>
      <c r="C14" s="29"/>
      <c r="D14" s="3"/>
      <c r="E14" s="4"/>
      <c r="F14" s="48"/>
    </row>
    <row r="15" spans="2:6" x14ac:dyDescent="0.25">
      <c r="B15" s="5" t="s">
        <v>26</v>
      </c>
      <c r="C15" s="29">
        <v>-14922000</v>
      </c>
      <c r="D15" s="3"/>
      <c r="E15" s="4"/>
      <c r="F15" s="48"/>
    </row>
    <row r="16" spans="2:6" x14ac:dyDescent="0.25">
      <c r="B16" s="5" t="s">
        <v>27</v>
      </c>
      <c r="C16" s="29">
        <v>-11296000</v>
      </c>
      <c r="D16" s="3"/>
      <c r="E16" s="4"/>
      <c r="F16" s="48"/>
    </row>
    <row r="17" spans="2:9" ht="30" x14ac:dyDescent="0.25">
      <c r="B17" s="5" t="s">
        <v>28</v>
      </c>
      <c r="C17" s="29">
        <v>-5000000</v>
      </c>
      <c r="D17" s="3"/>
      <c r="E17" s="4">
        <v>-5000000</v>
      </c>
      <c r="F17" s="48"/>
    </row>
    <row r="18" spans="2:9" x14ac:dyDescent="0.25">
      <c r="B18" s="5" t="s">
        <v>29</v>
      </c>
      <c r="C18" s="29">
        <v>-12552000</v>
      </c>
      <c r="D18" s="3"/>
      <c r="E18" s="4">
        <v>-12552000</v>
      </c>
      <c r="F18" s="48"/>
    </row>
    <row r="19" spans="2:9" x14ac:dyDescent="0.25">
      <c r="B19" s="5" t="s">
        <v>30</v>
      </c>
      <c r="C19" s="29">
        <v>12552000</v>
      </c>
      <c r="D19" s="3"/>
      <c r="E19" s="4">
        <v>12552000</v>
      </c>
      <c r="F19" s="48"/>
    </row>
    <row r="20" spans="2:9" ht="30" x14ac:dyDescent="0.25">
      <c r="B20" s="21" t="s">
        <v>62</v>
      </c>
      <c r="C20" s="30">
        <v>-11500000</v>
      </c>
      <c r="D20" s="3"/>
      <c r="E20" s="4"/>
      <c r="F20" s="48"/>
    </row>
    <row r="21" spans="2:9" ht="30" x14ac:dyDescent="0.25">
      <c r="B21" s="22" t="s">
        <v>66</v>
      </c>
      <c r="C21" s="31">
        <v>-3834000</v>
      </c>
      <c r="D21" s="3"/>
      <c r="E21" s="4"/>
      <c r="F21" s="48"/>
    </row>
    <row r="22" spans="2:9" x14ac:dyDescent="0.25">
      <c r="B22" s="22" t="s">
        <v>67</v>
      </c>
      <c r="C22" s="31">
        <v>-700000</v>
      </c>
      <c r="D22" s="3"/>
      <c r="E22" s="4"/>
      <c r="F22" s="48"/>
    </row>
    <row r="23" spans="2:9" ht="30" x14ac:dyDescent="0.25">
      <c r="B23" s="22" t="s">
        <v>68</v>
      </c>
      <c r="C23" s="31">
        <v>-6714000</v>
      </c>
      <c r="D23" s="3"/>
      <c r="E23" s="4"/>
      <c r="F23" s="48"/>
    </row>
    <row r="24" spans="2:9" ht="17.25" customHeight="1" x14ac:dyDescent="0.25">
      <c r="B24" s="22" t="s">
        <v>63</v>
      </c>
      <c r="C24" s="31">
        <v>-8254000</v>
      </c>
      <c r="D24" s="3"/>
      <c r="E24" s="4"/>
      <c r="F24" s="48"/>
    </row>
    <row r="25" spans="2:9" x14ac:dyDescent="0.25">
      <c r="B25" s="22" t="s">
        <v>64</v>
      </c>
      <c r="C25" s="31">
        <v>8254000</v>
      </c>
      <c r="D25" s="3"/>
      <c r="E25" s="4"/>
      <c r="F25" s="48"/>
    </row>
    <row r="26" spans="2:9" ht="30" x14ac:dyDescent="0.25">
      <c r="B26" s="22" t="s">
        <v>65</v>
      </c>
      <c r="C26" s="31">
        <v>-9098000</v>
      </c>
      <c r="D26" s="3"/>
      <c r="E26" s="4"/>
      <c r="F26" s="48"/>
    </row>
    <row r="27" spans="2:9" x14ac:dyDescent="0.25">
      <c r="B27" s="22" t="s">
        <v>64</v>
      </c>
      <c r="C27" s="31">
        <v>9098000</v>
      </c>
      <c r="D27" s="3"/>
      <c r="E27" s="4"/>
      <c r="F27" s="48"/>
    </row>
    <row r="28" spans="2:9" x14ac:dyDescent="0.25">
      <c r="B28" s="5"/>
      <c r="C28" s="29"/>
      <c r="D28" s="3"/>
      <c r="E28" s="4"/>
      <c r="F28" s="48"/>
    </row>
    <row r="29" spans="2:9" s="7" customFormat="1" ht="15.75" x14ac:dyDescent="0.25">
      <c r="B29" s="14" t="s">
        <v>1</v>
      </c>
      <c r="C29" s="32">
        <f>SUM(C4:C28)</f>
        <v>-128446000.23785591</v>
      </c>
      <c r="D29" s="55">
        <f t="shared" ref="D29:F29" si="0">SUM(D4:D28)</f>
        <v>-9480000</v>
      </c>
      <c r="E29" s="56">
        <f t="shared" si="0"/>
        <v>-5000000</v>
      </c>
      <c r="F29" s="54">
        <f t="shared" si="0"/>
        <v>0</v>
      </c>
    </row>
    <row r="30" spans="2:9" s="7" customFormat="1" ht="15.75" x14ac:dyDescent="0.25">
      <c r="B30" s="14"/>
      <c r="C30" s="32"/>
      <c r="D30" s="11"/>
      <c r="E30" s="6"/>
      <c r="F30" s="49"/>
      <c r="H30" s="58"/>
      <c r="I30" s="58"/>
    </row>
    <row r="31" spans="2:9" s="7" customFormat="1" ht="15.75" x14ac:dyDescent="0.25">
      <c r="B31" s="14"/>
      <c r="C31" s="32"/>
      <c r="D31" s="11"/>
      <c r="E31" s="6"/>
      <c r="F31" s="49"/>
      <c r="H31" s="58"/>
      <c r="I31" s="58"/>
    </row>
    <row r="32" spans="2:9" s="7" customFormat="1" ht="18.75" x14ac:dyDescent="0.3">
      <c r="B32" s="15" t="s">
        <v>31</v>
      </c>
      <c r="C32" s="25"/>
      <c r="D32" s="3"/>
      <c r="E32" s="4"/>
      <c r="F32" s="48"/>
      <c r="H32" s="58"/>
      <c r="I32" s="58"/>
    </row>
    <row r="33" spans="2:9" s="7" customFormat="1" ht="18.75" x14ac:dyDescent="0.3">
      <c r="B33" s="5"/>
      <c r="C33" s="25"/>
      <c r="D33" s="3"/>
      <c r="E33" s="4"/>
      <c r="F33" s="48"/>
      <c r="H33" s="58"/>
      <c r="I33" s="58"/>
    </row>
    <row r="34" spans="2:9" ht="15.75" x14ac:dyDescent="0.25">
      <c r="B34" s="14" t="s">
        <v>70</v>
      </c>
      <c r="C34" s="36"/>
      <c r="D34" s="3"/>
      <c r="E34" s="4"/>
      <c r="F34" s="48"/>
      <c r="H34" s="59"/>
      <c r="I34" s="59"/>
    </row>
    <row r="35" spans="2:9" x14ac:dyDescent="0.25">
      <c r="B35" s="10" t="s">
        <v>72</v>
      </c>
      <c r="C35" s="36">
        <v>8908066</v>
      </c>
      <c r="D35" s="11"/>
      <c r="E35" s="6"/>
      <c r="F35" s="49"/>
      <c r="H35" s="59"/>
      <c r="I35" s="59"/>
    </row>
    <row r="36" spans="2:9" x14ac:dyDescent="0.25">
      <c r="B36" s="10" t="s">
        <v>71</v>
      </c>
      <c r="C36" s="33">
        <v>367009</v>
      </c>
      <c r="D36" s="3"/>
      <c r="E36" s="2"/>
      <c r="F36" s="50"/>
      <c r="H36" s="59"/>
      <c r="I36" s="59"/>
    </row>
    <row r="37" spans="2:9" x14ac:dyDescent="0.25">
      <c r="B37" s="10" t="s">
        <v>81</v>
      </c>
      <c r="C37" s="36">
        <v>629569</v>
      </c>
      <c r="D37" s="3"/>
      <c r="E37" s="2"/>
      <c r="F37" s="50"/>
      <c r="H37" s="59"/>
      <c r="I37" s="59"/>
    </row>
    <row r="38" spans="2:9" x14ac:dyDescent="0.25">
      <c r="B38" s="10"/>
      <c r="C38" s="36"/>
      <c r="D38" s="3"/>
      <c r="E38" s="4"/>
      <c r="F38" s="48"/>
      <c r="H38" s="59"/>
      <c r="I38" s="59"/>
    </row>
    <row r="39" spans="2:9" x14ac:dyDescent="0.25">
      <c r="B39" s="10" t="s">
        <v>73</v>
      </c>
      <c r="C39" s="36">
        <v>5123000</v>
      </c>
      <c r="D39" s="3"/>
      <c r="E39" s="4"/>
      <c r="F39" s="48"/>
      <c r="H39" s="59"/>
      <c r="I39" s="59"/>
    </row>
    <row r="40" spans="2:9" x14ac:dyDescent="0.25">
      <c r="B40" s="40" t="s">
        <v>101</v>
      </c>
      <c r="C40" s="36">
        <v>223000</v>
      </c>
      <c r="D40" s="3"/>
      <c r="E40" s="4"/>
      <c r="F40" s="48"/>
      <c r="H40" s="59"/>
      <c r="I40" s="59"/>
    </row>
    <row r="41" spans="2:9" x14ac:dyDescent="0.25">
      <c r="B41" s="40"/>
      <c r="C41" s="33"/>
      <c r="D41" s="3"/>
      <c r="E41" s="4"/>
      <c r="F41" s="48"/>
      <c r="H41" s="59"/>
      <c r="I41" s="59"/>
    </row>
    <row r="42" spans="2:9" x14ac:dyDescent="0.25">
      <c r="B42" s="40" t="s">
        <v>32</v>
      </c>
      <c r="C42" s="36">
        <v>40579</v>
      </c>
      <c r="D42" s="3"/>
      <c r="E42" s="4"/>
      <c r="F42" s="48"/>
      <c r="H42" s="59"/>
      <c r="I42" s="59"/>
    </row>
    <row r="43" spans="2:9" x14ac:dyDescent="0.25">
      <c r="B43" s="40" t="s">
        <v>88</v>
      </c>
      <c r="C43" s="36">
        <v>83306</v>
      </c>
      <c r="D43" s="3"/>
      <c r="E43" s="4"/>
      <c r="F43" s="48"/>
      <c r="H43" s="59"/>
      <c r="I43" s="59"/>
    </row>
    <row r="44" spans="2:9" x14ac:dyDescent="0.25">
      <c r="B44" s="10" t="s">
        <v>33</v>
      </c>
      <c r="C44" s="36">
        <v>14419</v>
      </c>
      <c r="D44" s="3"/>
      <c r="E44" s="4"/>
      <c r="F44" s="48"/>
      <c r="H44" s="59"/>
      <c r="I44" s="59"/>
    </row>
    <row r="45" spans="2:9" x14ac:dyDescent="0.25">
      <c r="B45" s="40" t="s">
        <v>103</v>
      </c>
      <c r="C45" s="36">
        <v>1132861</v>
      </c>
      <c r="D45" s="3"/>
      <c r="E45" s="4"/>
      <c r="F45" s="48"/>
      <c r="H45" s="59"/>
      <c r="I45" s="59"/>
    </row>
    <row r="46" spans="2:9" x14ac:dyDescent="0.25">
      <c r="B46" s="41"/>
      <c r="C46" s="36"/>
      <c r="D46" s="3"/>
      <c r="E46" s="4"/>
      <c r="F46" s="48"/>
      <c r="H46" s="59"/>
      <c r="I46" s="59"/>
    </row>
    <row r="47" spans="2:9" x14ac:dyDescent="0.25">
      <c r="B47" s="42" t="s">
        <v>34</v>
      </c>
      <c r="C47" s="37"/>
      <c r="D47" s="3"/>
      <c r="E47" s="4"/>
      <c r="F47" s="48"/>
      <c r="H47" s="59"/>
      <c r="I47" s="59"/>
    </row>
    <row r="48" spans="2:9" x14ac:dyDescent="0.25">
      <c r="B48" s="41" t="s">
        <v>76</v>
      </c>
      <c r="C48" s="36">
        <v>11597000</v>
      </c>
      <c r="D48" s="3"/>
      <c r="E48" s="4"/>
      <c r="F48" s="48"/>
      <c r="H48" s="59"/>
      <c r="I48" s="59"/>
    </row>
    <row r="49" spans="2:9" x14ac:dyDescent="0.25">
      <c r="B49" s="41" t="s">
        <v>75</v>
      </c>
      <c r="C49" s="36">
        <v>1400000</v>
      </c>
      <c r="D49" s="3">
        <v>1400000</v>
      </c>
      <c r="E49" s="4"/>
      <c r="F49" s="48"/>
      <c r="H49" s="59"/>
      <c r="I49" s="59"/>
    </row>
    <row r="50" spans="2:9" x14ac:dyDescent="0.25">
      <c r="B50" s="41" t="s">
        <v>74</v>
      </c>
      <c r="C50" s="36">
        <v>4935274</v>
      </c>
      <c r="D50" s="3"/>
      <c r="E50" s="4"/>
      <c r="F50" s="48"/>
      <c r="H50" s="59"/>
      <c r="I50" s="59"/>
    </row>
    <row r="51" spans="2:9" x14ac:dyDescent="0.25">
      <c r="B51" s="20"/>
      <c r="C51" s="36"/>
      <c r="D51" s="3"/>
      <c r="E51" s="4"/>
      <c r="F51" s="48"/>
      <c r="H51" s="59"/>
      <c r="I51" s="59"/>
    </row>
    <row r="52" spans="2:9" x14ac:dyDescent="0.25">
      <c r="B52" s="5"/>
      <c r="C52" s="29"/>
      <c r="D52" s="3"/>
      <c r="E52" s="4"/>
      <c r="F52" s="48"/>
      <c r="H52" s="59"/>
      <c r="I52" s="59"/>
    </row>
    <row r="53" spans="2:9" ht="15.75" x14ac:dyDescent="0.25">
      <c r="B53" s="14" t="s">
        <v>2</v>
      </c>
      <c r="C53" s="32"/>
      <c r="D53" s="3"/>
      <c r="E53" s="4"/>
      <c r="F53" s="48"/>
      <c r="H53" s="59"/>
      <c r="I53" s="59"/>
    </row>
    <row r="54" spans="2:9" x14ac:dyDescent="0.25">
      <c r="B54" s="40" t="s">
        <v>3</v>
      </c>
      <c r="C54" s="34">
        <v>13808000</v>
      </c>
      <c r="D54" s="3"/>
      <c r="E54" s="4"/>
      <c r="F54" s="48"/>
      <c r="H54" s="59"/>
      <c r="I54" s="59"/>
    </row>
    <row r="55" spans="2:9" x14ac:dyDescent="0.25">
      <c r="B55" s="40" t="s">
        <v>35</v>
      </c>
      <c r="C55" s="35">
        <v>1568642.4</v>
      </c>
      <c r="D55" s="3"/>
      <c r="E55" s="4"/>
      <c r="F55" s="48"/>
      <c r="H55" s="59"/>
      <c r="I55" s="59"/>
    </row>
    <row r="56" spans="2:9" x14ac:dyDescent="0.25">
      <c r="B56" s="10" t="s">
        <v>36</v>
      </c>
      <c r="C56" s="35">
        <v>2326556</v>
      </c>
      <c r="D56" s="3"/>
      <c r="E56" s="4"/>
      <c r="F56" s="48"/>
      <c r="H56" s="59"/>
      <c r="I56" s="59"/>
    </row>
    <row r="57" spans="2:9" x14ac:dyDescent="0.25">
      <c r="B57" s="40" t="s">
        <v>37</v>
      </c>
      <c r="C57" s="34">
        <v>225600</v>
      </c>
      <c r="D57" s="3"/>
      <c r="E57" s="4"/>
      <c r="F57" s="48"/>
      <c r="H57" s="59"/>
      <c r="I57" s="59"/>
    </row>
    <row r="58" spans="2:9" x14ac:dyDescent="0.25">
      <c r="B58" s="40" t="s">
        <v>38</v>
      </c>
      <c r="C58" s="34">
        <v>1168694</v>
      </c>
      <c r="D58" s="3"/>
      <c r="E58" s="4"/>
      <c r="F58" s="48"/>
      <c r="H58" s="59"/>
      <c r="I58" s="59"/>
    </row>
    <row r="59" spans="2:9" x14ac:dyDescent="0.25">
      <c r="B59" s="10" t="s">
        <v>39</v>
      </c>
      <c r="C59" s="34">
        <v>2836675</v>
      </c>
      <c r="D59" s="8"/>
      <c r="E59" s="9"/>
      <c r="F59" s="51"/>
      <c r="H59" s="59"/>
      <c r="I59" s="59"/>
    </row>
    <row r="60" spans="2:9" x14ac:dyDescent="0.25">
      <c r="B60" s="40" t="s">
        <v>40</v>
      </c>
      <c r="C60" s="34">
        <v>34058</v>
      </c>
      <c r="D60" s="8"/>
      <c r="E60" s="9"/>
      <c r="F60" s="51"/>
      <c r="H60" s="59"/>
      <c r="I60" s="59"/>
    </row>
    <row r="61" spans="2:9" x14ac:dyDescent="0.25">
      <c r="B61" s="40" t="s">
        <v>90</v>
      </c>
      <c r="C61" s="34">
        <v>255830</v>
      </c>
      <c r="D61" s="8"/>
      <c r="E61" s="9"/>
      <c r="F61" s="51"/>
    </row>
    <row r="62" spans="2:9" x14ac:dyDescent="0.25">
      <c r="B62" s="40" t="s">
        <v>92</v>
      </c>
      <c r="C62" s="34">
        <f>67343+40500+82275</f>
        <v>190118</v>
      </c>
      <c r="D62" s="8"/>
      <c r="E62" s="9"/>
      <c r="F62" s="51"/>
    </row>
    <row r="63" spans="2:9" x14ac:dyDescent="0.25">
      <c r="B63" s="40" t="s">
        <v>41</v>
      </c>
      <c r="C63" s="34">
        <v>8262</v>
      </c>
      <c r="D63" s="8"/>
      <c r="E63" s="9"/>
      <c r="F63" s="51"/>
    </row>
    <row r="64" spans="2:9" x14ac:dyDescent="0.25">
      <c r="B64" s="40" t="s">
        <v>42</v>
      </c>
      <c r="C64" s="34">
        <v>25000</v>
      </c>
      <c r="D64" s="8"/>
      <c r="E64" s="9"/>
      <c r="F64" s="51"/>
    </row>
    <row r="65" spans="2:6" x14ac:dyDescent="0.25">
      <c r="B65" s="40" t="s">
        <v>43</v>
      </c>
      <c r="C65" s="34">
        <v>130000</v>
      </c>
      <c r="D65" s="8"/>
      <c r="E65" s="9"/>
      <c r="F65" s="51"/>
    </row>
    <row r="66" spans="2:6" x14ac:dyDescent="0.25">
      <c r="B66" s="43" t="s">
        <v>44</v>
      </c>
      <c r="C66" s="34">
        <v>256249</v>
      </c>
      <c r="D66" s="8"/>
      <c r="E66" s="9"/>
      <c r="F66" s="51"/>
    </row>
    <row r="67" spans="2:6" x14ac:dyDescent="0.25">
      <c r="B67" s="40" t="s">
        <v>45</v>
      </c>
      <c r="C67" s="34">
        <v>745000</v>
      </c>
      <c r="D67" s="3"/>
      <c r="E67" s="4"/>
      <c r="F67" s="48"/>
    </row>
    <row r="68" spans="2:6" x14ac:dyDescent="0.25">
      <c r="B68" s="10" t="s">
        <v>46</v>
      </c>
      <c r="C68" s="34">
        <v>21066</v>
      </c>
      <c r="D68" s="3"/>
      <c r="E68" s="4"/>
      <c r="F68" s="48"/>
    </row>
    <row r="69" spans="2:6" x14ac:dyDescent="0.25">
      <c r="B69" s="10" t="s">
        <v>47</v>
      </c>
      <c r="C69" s="34">
        <v>350000</v>
      </c>
      <c r="D69" s="3"/>
      <c r="E69" s="4"/>
      <c r="F69" s="48"/>
    </row>
    <row r="70" spans="2:6" x14ac:dyDescent="0.25">
      <c r="B70" s="10" t="s">
        <v>48</v>
      </c>
      <c r="C70" s="34">
        <v>34100</v>
      </c>
      <c r="D70" s="3"/>
      <c r="E70" s="4"/>
      <c r="F70" s="48"/>
    </row>
    <row r="71" spans="2:6" x14ac:dyDescent="0.25">
      <c r="B71" s="10" t="s">
        <v>49</v>
      </c>
      <c r="C71" s="34">
        <v>17308</v>
      </c>
      <c r="D71" s="3"/>
      <c r="E71" s="4"/>
      <c r="F71" s="48"/>
    </row>
    <row r="72" spans="2:6" x14ac:dyDescent="0.25">
      <c r="B72" s="10" t="s">
        <v>50</v>
      </c>
      <c r="C72" s="34">
        <v>103413</v>
      </c>
      <c r="D72" s="3"/>
      <c r="E72" s="4"/>
      <c r="F72" s="48"/>
    </row>
    <row r="73" spans="2:6" x14ac:dyDescent="0.25">
      <c r="B73" s="10" t="s">
        <v>51</v>
      </c>
      <c r="C73" s="34">
        <v>1908000</v>
      </c>
      <c r="D73" s="3"/>
      <c r="E73" s="4"/>
      <c r="F73" s="48"/>
    </row>
    <row r="74" spans="2:6" x14ac:dyDescent="0.25">
      <c r="B74" s="10" t="s">
        <v>89</v>
      </c>
      <c r="C74" s="34">
        <v>456610</v>
      </c>
      <c r="D74" s="3"/>
      <c r="E74" s="4"/>
      <c r="F74" s="48"/>
    </row>
    <row r="75" spans="2:6" x14ac:dyDescent="0.25">
      <c r="B75" s="10" t="s">
        <v>52</v>
      </c>
      <c r="C75" s="34">
        <v>76000</v>
      </c>
      <c r="D75" s="3"/>
      <c r="E75" s="4"/>
      <c r="F75" s="48"/>
    </row>
    <row r="76" spans="2:6" x14ac:dyDescent="0.25">
      <c r="B76" s="10" t="s">
        <v>104</v>
      </c>
      <c r="C76" s="34">
        <v>43000</v>
      </c>
      <c r="D76" s="3"/>
      <c r="E76" s="4"/>
      <c r="F76" s="48"/>
    </row>
    <row r="77" spans="2:6" x14ac:dyDescent="0.25">
      <c r="B77" s="40" t="s">
        <v>53</v>
      </c>
      <c r="C77" s="34">
        <v>363000</v>
      </c>
      <c r="D77" s="3"/>
      <c r="E77" s="4"/>
      <c r="F77" s="48"/>
    </row>
    <row r="78" spans="2:6" x14ac:dyDescent="0.25">
      <c r="B78" s="40"/>
      <c r="C78" s="34"/>
      <c r="D78" s="3"/>
      <c r="E78" s="4"/>
      <c r="F78" s="48"/>
    </row>
    <row r="79" spans="2:6" x14ac:dyDescent="0.25">
      <c r="B79" s="40" t="s">
        <v>4</v>
      </c>
      <c r="C79" s="34">
        <v>9485000</v>
      </c>
      <c r="D79" s="3">
        <v>1800000</v>
      </c>
      <c r="E79" s="4"/>
      <c r="F79" s="48"/>
    </row>
    <row r="80" spans="2:6" x14ac:dyDescent="0.25">
      <c r="B80" s="40" t="s">
        <v>5</v>
      </c>
      <c r="C80" s="34">
        <v>7293000</v>
      </c>
      <c r="D80" s="3">
        <v>3200000</v>
      </c>
      <c r="E80" s="4"/>
      <c r="F80" s="48"/>
    </row>
    <row r="81" spans="2:6" x14ac:dyDescent="0.25">
      <c r="B81" s="40" t="s">
        <v>54</v>
      </c>
      <c r="C81" s="34">
        <v>1771000</v>
      </c>
      <c r="D81" s="3"/>
      <c r="E81" s="4"/>
      <c r="F81" s="48"/>
    </row>
    <row r="82" spans="2:6" x14ac:dyDescent="0.25">
      <c r="B82" s="40"/>
      <c r="C82" s="34"/>
      <c r="D82" s="3"/>
      <c r="E82" s="4"/>
      <c r="F82" s="48"/>
    </row>
    <row r="83" spans="2:6" ht="15.75" x14ac:dyDescent="0.25">
      <c r="B83" s="14"/>
      <c r="C83" s="32"/>
      <c r="D83" s="3"/>
      <c r="E83" s="4"/>
      <c r="F83" s="48"/>
    </row>
    <row r="84" spans="2:6" s="46" customFormat="1" ht="15.75" x14ac:dyDescent="0.25">
      <c r="B84" s="14" t="s">
        <v>6</v>
      </c>
      <c r="C84" s="32"/>
      <c r="D84" s="23"/>
      <c r="E84" s="24"/>
      <c r="F84" s="52"/>
    </row>
    <row r="85" spans="2:6" x14ac:dyDescent="0.25">
      <c r="B85" s="10" t="s">
        <v>95</v>
      </c>
      <c r="C85" s="34">
        <v>764000</v>
      </c>
      <c r="D85" s="3"/>
      <c r="E85" s="4"/>
      <c r="F85" s="48"/>
    </row>
    <row r="86" spans="2:6" ht="30" x14ac:dyDescent="0.25">
      <c r="B86" s="10" t="s">
        <v>96</v>
      </c>
      <c r="C86" s="34">
        <v>765000</v>
      </c>
      <c r="D86" s="3"/>
      <c r="E86" s="4"/>
      <c r="F86" s="48"/>
    </row>
    <row r="87" spans="2:6" ht="45" x14ac:dyDescent="0.25">
      <c r="B87" s="10" t="s">
        <v>97</v>
      </c>
      <c r="C87" s="34">
        <v>381000</v>
      </c>
      <c r="D87" s="3"/>
      <c r="E87" s="4"/>
      <c r="F87" s="48"/>
    </row>
    <row r="88" spans="2:6" x14ac:dyDescent="0.25">
      <c r="B88" s="44" t="s">
        <v>93</v>
      </c>
      <c r="C88" s="34">
        <v>10772</v>
      </c>
      <c r="D88" s="3"/>
      <c r="E88" s="4"/>
      <c r="F88" s="48"/>
    </row>
    <row r="89" spans="2:6" x14ac:dyDescent="0.25">
      <c r="B89" s="10" t="s">
        <v>98</v>
      </c>
      <c r="C89" s="34">
        <v>3000000</v>
      </c>
      <c r="D89" s="3"/>
      <c r="E89" s="4"/>
      <c r="F89" s="48"/>
    </row>
    <row r="90" spans="2:6" x14ac:dyDescent="0.25">
      <c r="B90" s="44" t="s">
        <v>94</v>
      </c>
      <c r="C90" s="34">
        <v>31721</v>
      </c>
      <c r="D90" s="3"/>
      <c r="E90" s="4"/>
      <c r="F90" s="48"/>
    </row>
    <row r="91" spans="2:6" x14ac:dyDescent="0.25">
      <c r="B91" s="10" t="s">
        <v>99</v>
      </c>
      <c r="C91" s="34">
        <v>2000000</v>
      </c>
      <c r="D91" s="3"/>
      <c r="E91" s="4"/>
      <c r="F91" s="48"/>
    </row>
    <row r="92" spans="2:6" ht="30" x14ac:dyDescent="0.25">
      <c r="B92" s="10" t="s">
        <v>100</v>
      </c>
      <c r="C92" s="34">
        <v>43000</v>
      </c>
      <c r="D92" s="3"/>
      <c r="E92" s="4"/>
      <c r="F92" s="48"/>
    </row>
    <row r="93" spans="2:6" ht="15.75" x14ac:dyDescent="0.25">
      <c r="B93" s="10"/>
      <c r="C93" s="38"/>
      <c r="D93" s="3"/>
      <c r="E93" s="4"/>
      <c r="F93" s="48"/>
    </row>
    <row r="94" spans="2:6" x14ac:dyDescent="0.25">
      <c r="B94" s="5"/>
      <c r="C94" s="29"/>
      <c r="D94" s="3"/>
      <c r="E94" s="4"/>
      <c r="F94" s="48"/>
    </row>
    <row r="95" spans="2:6" ht="15.75" x14ac:dyDescent="0.25">
      <c r="B95" s="14" t="s">
        <v>7</v>
      </c>
      <c r="C95" s="32"/>
      <c r="D95" s="3"/>
      <c r="E95" s="4"/>
      <c r="F95" s="48"/>
    </row>
    <row r="96" spans="2:6" x14ac:dyDescent="0.25">
      <c r="B96" s="10" t="s">
        <v>84</v>
      </c>
      <c r="C96" s="34">
        <v>343471</v>
      </c>
      <c r="D96" s="3"/>
      <c r="E96" s="4"/>
      <c r="F96" s="48"/>
    </row>
    <row r="97" spans="2:6" x14ac:dyDescent="0.25">
      <c r="B97" s="10" t="s">
        <v>58</v>
      </c>
      <c r="C97" s="34">
        <v>155624</v>
      </c>
      <c r="D97" s="3"/>
      <c r="E97" s="4"/>
      <c r="F97" s="48"/>
    </row>
    <row r="98" spans="2:6" x14ac:dyDescent="0.25">
      <c r="B98" s="45" t="s">
        <v>77</v>
      </c>
      <c r="C98" s="34"/>
      <c r="D98" s="3"/>
      <c r="E98" s="4"/>
      <c r="F98" s="48"/>
    </row>
    <row r="99" spans="2:6" x14ac:dyDescent="0.25">
      <c r="B99" s="22" t="s">
        <v>83</v>
      </c>
      <c r="C99" s="34">
        <v>800000</v>
      </c>
      <c r="D99" s="3"/>
      <c r="E99" s="4"/>
      <c r="F99" s="48"/>
    </row>
    <row r="100" spans="2:6" x14ac:dyDescent="0.25">
      <c r="B100" s="45"/>
      <c r="C100" s="34"/>
      <c r="D100" s="3"/>
      <c r="E100" s="4"/>
      <c r="F100" s="48"/>
    </row>
    <row r="101" spans="2:6" x14ac:dyDescent="0.25">
      <c r="B101" s="5"/>
      <c r="C101" s="34"/>
      <c r="D101" s="3"/>
      <c r="E101" s="4"/>
      <c r="F101" s="48"/>
    </row>
    <row r="102" spans="2:6" ht="15.75" x14ac:dyDescent="0.25">
      <c r="B102" s="14" t="s">
        <v>55</v>
      </c>
      <c r="C102" s="34"/>
      <c r="D102" s="3"/>
      <c r="E102" s="4"/>
      <c r="F102" s="48"/>
    </row>
    <row r="103" spans="2:6" x14ac:dyDescent="0.25">
      <c r="B103" s="10" t="s">
        <v>85</v>
      </c>
      <c r="C103" s="34">
        <v>988059</v>
      </c>
      <c r="D103" s="3"/>
      <c r="E103" s="4"/>
      <c r="F103" s="48"/>
    </row>
    <row r="104" spans="2:6" ht="30" x14ac:dyDescent="0.25">
      <c r="B104" s="10" t="s">
        <v>82</v>
      </c>
      <c r="C104" s="34">
        <v>500000</v>
      </c>
      <c r="D104" s="3"/>
      <c r="E104" s="4"/>
      <c r="F104" s="48"/>
    </row>
    <row r="105" spans="2:6" ht="15.75" x14ac:dyDescent="0.25">
      <c r="B105" s="14"/>
      <c r="C105" s="32"/>
      <c r="D105" s="3"/>
      <c r="E105" s="4"/>
      <c r="F105" s="48"/>
    </row>
    <row r="106" spans="2:6" ht="15.75" x14ac:dyDescent="0.25">
      <c r="B106" s="14"/>
      <c r="C106" s="32"/>
      <c r="D106" s="3"/>
      <c r="E106" s="4"/>
      <c r="F106" s="48"/>
    </row>
    <row r="107" spans="2:6" ht="15.75" x14ac:dyDescent="0.25">
      <c r="B107" s="14" t="s">
        <v>56</v>
      </c>
      <c r="C107" s="32"/>
      <c r="D107" s="3"/>
      <c r="E107" s="4"/>
      <c r="F107" s="48"/>
    </row>
    <row r="108" spans="2:6" x14ac:dyDescent="0.25">
      <c r="B108" s="10" t="s">
        <v>102</v>
      </c>
      <c r="C108" s="34">
        <v>3877050</v>
      </c>
      <c r="D108" s="3"/>
      <c r="E108" s="4"/>
      <c r="F108" s="48"/>
    </row>
    <row r="109" spans="2:6" x14ac:dyDescent="0.25">
      <c r="B109" s="10" t="s">
        <v>57</v>
      </c>
      <c r="C109" s="34">
        <v>2750</v>
      </c>
      <c r="D109" s="3"/>
      <c r="E109" s="4"/>
      <c r="F109" s="48"/>
    </row>
    <row r="110" spans="2:6" x14ac:dyDescent="0.25">
      <c r="B110" s="10" t="s">
        <v>86</v>
      </c>
      <c r="C110" s="34">
        <v>1656187</v>
      </c>
      <c r="D110" s="3"/>
      <c r="E110" s="4"/>
      <c r="F110" s="48"/>
    </row>
    <row r="111" spans="2:6" x14ac:dyDescent="0.25">
      <c r="B111" s="10"/>
      <c r="C111" s="34"/>
      <c r="D111" s="3"/>
      <c r="E111" s="4"/>
      <c r="F111" s="48"/>
    </row>
    <row r="112" spans="2:6" ht="15.75" x14ac:dyDescent="0.25">
      <c r="B112" s="10"/>
      <c r="C112" s="32"/>
      <c r="D112" s="3"/>
      <c r="E112" s="4"/>
      <c r="F112" s="48"/>
    </row>
    <row r="113" spans="2:6" ht="15.75" x14ac:dyDescent="0.25">
      <c r="B113" s="14" t="s">
        <v>59</v>
      </c>
      <c r="C113" s="32"/>
      <c r="D113" s="3"/>
      <c r="E113" s="4"/>
      <c r="F113" s="48"/>
    </row>
    <row r="114" spans="2:6" x14ac:dyDescent="0.25">
      <c r="B114" s="22" t="s">
        <v>105</v>
      </c>
      <c r="C114" s="34">
        <v>717104</v>
      </c>
      <c r="D114" s="3"/>
      <c r="E114" s="4"/>
      <c r="F114" s="48"/>
    </row>
    <row r="115" spans="2:6" ht="15.75" x14ac:dyDescent="0.25">
      <c r="B115" s="57" t="s">
        <v>87</v>
      </c>
      <c r="C115" s="34">
        <v>115759</v>
      </c>
      <c r="D115" s="3"/>
      <c r="E115" s="4"/>
      <c r="F115" s="48"/>
    </row>
    <row r="116" spans="2:6" ht="15.75" x14ac:dyDescent="0.25">
      <c r="B116" s="14"/>
      <c r="C116" s="32"/>
      <c r="D116" s="3"/>
      <c r="E116" s="4"/>
      <c r="F116" s="48"/>
    </row>
    <row r="117" spans="2:6" x14ac:dyDescent="0.25">
      <c r="B117" s="5"/>
      <c r="C117" s="29"/>
      <c r="D117" s="3"/>
      <c r="E117" s="4"/>
      <c r="F117" s="48"/>
    </row>
    <row r="118" spans="2:6" ht="15.75" x14ac:dyDescent="0.25">
      <c r="B118" s="14" t="s">
        <v>8</v>
      </c>
      <c r="C118" s="32"/>
      <c r="D118" s="3"/>
      <c r="E118" s="4"/>
      <c r="F118" s="48"/>
    </row>
    <row r="119" spans="2:6" x14ac:dyDescent="0.25">
      <c r="B119" s="10" t="s">
        <v>60</v>
      </c>
      <c r="C119" s="34">
        <v>188000</v>
      </c>
      <c r="D119" s="3"/>
      <c r="E119" s="4"/>
      <c r="F119" s="48"/>
    </row>
    <row r="120" spans="2:6" ht="45" x14ac:dyDescent="0.25">
      <c r="B120" s="10" t="s">
        <v>91</v>
      </c>
      <c r="C120" s="34">
        <v>0</v>
      </c>
      <c r="D120" s="3"/>
      <c r="E120" s="4"/>
      <c r="F120" s="48"/>
    </row>
    <row r="121" spans="2:6" x14ac:dyDescent="0.25">
      <c r="B121" s="10"/>
      <c r="C121" s="34"/>
      <c r="D121" s="3"/>
      <c r="E121" s="4"/>
      <c r="F121" s="48"/>
    </row>
    <row r="122" spans="2:6" x14ac:dyDescent="0.25">
      <c r="B122" s="10"/>
      <c r="C122" s="29"/>
      <c r="D122" s="3"/>
      <c r="E122" s="4"/>
      <c r="F122" s="48"/>
    </row>
    <row r="123" spans="2:6" ht="15.75" x14ac:dyDescent="0.25">
      <c r="B123" s="14" t="s">
        <v>61</v>
      </c>
      <c r="C123" s="32"/>
      <c r="D123" s="3"/>
      <c r="E123" s="4"/>
      <c r="F123" s="48"/>
    </row>
    <row r="124" spans="2:6" x14ac:dyDescent="0.25">
      <c r="B124" s="10"/>
      <c r="C124" s="29"/>
      <c r="D124" s="3"/>
      <c r="E124" s="4"/>
      <c r="F124" s="48"/>
    </row>
    <row r="125" spans="2:6" x14ac:dyDescent="0.25">
      <c r="B125" s="10"/>
      <c r="C125" s="29"/>
      <c r="D125" s="3"/>
      <c r="E125" s="4"/>
      <c r="F125" s="48"/>
    </row>
    <row r="126" spans="2:6" ht="30" x14ac:dyDescent="0.25">
      <c r="B126" s="4" t="s">
        <v>79</v>
      </c>
      <c r="C126" s="29"/>
      <c r="D126" s="3"/>
      <c r="E126" s="4">
        <v>40170000</v>
      </c>
      <c r="F126" s="48"/>
    </row>
    <row r="127" spans="2:6" x14ac:dyDescent="0.25">
      <c r="B127" s="10"/>
      <c r="C127" s="29"/>
      <c r="D127" s="3"/>
      <c r="E127" s="4"/>
      <c r="F127" s="48"/>
    </row>
    <row r="128" spans="2:6" ht="30" x14ac:dyDescent="0.25">
      <c r="B128" s="48" t="s">
        <v>80</v>
      </c>
      <c r="C128" s="29"/>
      <c r="D128" s="3"/>
      <c r="E128" s="4"/>
      <c r="F128" s="48">
        <v>22797000</v>
      </c>
    </row>
    <row r="129" spans="2:6" x14ac:dyDescent="0.25">
      <c r="B129" s="10"/>
      <c r="C129" s="29"/>
      <c r="D129" s="3"/>
      <c r="E129" s="4"/>
      <c r="F129" s="48"/>
    </row>
    <row r="130" spans="2:6" x14ac:dyDescent="0.25">
      <c r="B130" s="10"/>
      <c r="C130" s="29"/>
      <c r="D130" s="3"/>
      <c r="E130" s="4"/>
      <c r="F130" s="48"/>
    </row>
    <row r="131" spans="2:6" ht="18.75" x14ac:dyDescent="0.3">
      <c r="B131" s="15" t="s">
        <v>9</v>
      </c>
      <c r="C131" s="25">
        <f>SUM(C29:C130)</f>
        <v>-32152238.837855905</v>
      </c>
      <c r="D131" s="26">
        <f>SUM(D29:D130)</f>
        <v>-3080000</v>
      </c>
      <c r="E131" s="27">
        <f>SUM(E29:E130)</f>
        <v>35170000</v>
      </c>
      <c r="F131" s="53">
        <f>SUM(F29:F130)</f>
        <v>22797000</v>
      </c>
    </row>
    <row r="134" spans="2:6" x14ac:dyDescent="0.25">
      <c r="B134" s="13"/>
      <c r="D134" s="12"/>
    </row>
    <row r="135" spans="2:6" x14ac:dyDescent="0.25">
      <c r="B135" s="13"/>
      <c r="D135" s="12"/>
    </row>
    <row r="136" spans="2:6" x14ac:dyDescent="0.25">
      <c r="B136" s="13"/>
      <c r="D136" s="12"/>
    </row>
  </sheetData>
  <phoneticPr fontId="1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E7700A213FE647A2BDAE88399789CE" ma:contentTypeVersion="10" ma:contentTypeDescription="Create a new document." ma:contentTypeScope="" ma:versionID="79d2a7d6680a959b00f0c7ac61b8dcab">
  <xsd:schema xmlns:xsd="http://www.w3.org/2001/XMLSchema" xmlns:xs="http://www.w3.org/2001/XMLSchema" xmlns:p="http://schemas.microsoft.com/office/2006/metadata/properties" xmlns:ns2="a295a52c-88f3-40a3-8405-ee78802b340e" xmlns:ns3="f5ab3860-6372-4476-aaf6-8884822c3b3b" targetNamespace="http://schemas.microsoft.com/office/2006/metadata/properties" ma:root="true" ma:fieldsID="99abcf67899d9e54373bf7f1d32a340e" ns2:_="" ns3:_="">
    <xsd:import namespace="a295a52c-88f3-40a3-8405-ee78802b340e"/>
    <xsd:import namespace="f5ab3860-6372-4476-aaf6-8884822c3b3b"/>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5a52c-88f3-40a3-8405-ee78802b34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ab3860-6372-4476-aaf6-8884822c3b3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DC0558-F005-4D08-B9B8-7404EC37EB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5a52c-88f3-40a3-8405-ee78802b340e"/>
    <ds:schemaRef ds:uri="f5ab3860-6372-4476-aaf6-8884822c3b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069BD0-2DD8-4D89-A760-CD99265BCB97}">
  <ds:schemaRefs>
    <ds:schemaRef ds:uri="a295a52c-88f3-40a3-8405-ee78802b340e"/>
    <ds:schemaRef ds:uri="http://purl.org/dc/elements/1.1/"/>
    <ds:schemaRef ds:uri="http://schemas.microsoft.com/office/2006/metadata/properties"/>
    <ds:schemaRef ds:uri="f5ab3860-6372-4476-aaf6-8884822c3b3b"/>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4D51A80A-9EB1-434C-B25E-5278F3909D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Rødland, Hege</dc:creator>
  <cp:keywords/>
  <dc:description/>
  <cp:lastModifiedBy>Rødland, Hege</cp:lastModifiedBy>
  <cp:revision/>
  <dcterms:created xsi:type="dcterms:W3CDTF">2020-09-28T06:40:53Z</dcterms:created>
  <dcterms:modified xsi:type="dcterms:W3CDTF">2022-02-28T14:49:18Z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0x010100D9E7700A213FE647A2BDAE88399789CE</vt:lpwstr>
  </property>
</Properties>
</file>